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30.6\上下水道課１\齋藤（里）\07経営分析\"/>
    </mc:Choice>
  </mc:AlternateContent>
  <workbookProtection workbookPassword="B501"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<sst xmlns="http://schemas.openxmlformats.org/spreadsheetml/2006/main" count="220" uniqueCount="107">
  <si>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</si>
  <si>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</si>
  <si>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</si>
  <si>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</si>
  <si>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</si>
  <si>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</si>
  <si>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</si>
  <si>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</si>
  <si>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</si>
  <si>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</si>
  <si>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</si>
  <si>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</si>
  <si>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</si>
  <si>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</si>
  <si>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</si>
  <si>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</si>
  <si>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</si>
  <si>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</si>
  <si>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</si>
  <si>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</si>
  <si>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</si>
  <si>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</si>
  <si>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</si>
  <si>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</si>
  <si>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</si>
  <si>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</si>
  <si>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</si>
  <si>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</si>
  <si>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</si>
  <si>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</si>
  <si>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</si>
  <si>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</si>
  <si>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</si>
  <si>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</si>
  <si>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</si>
  <si>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</si>
  <si>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</si>
  <si>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</si>
  <si>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</si>
  <si>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</si>
  <si>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</si>
  <si>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</si>
  <si>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</si>
  <si>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</si>
  <si>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</si>
  <si>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</si>
  <si>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</si>
  <si>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</si>
  <si>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</si>
  <si>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</si>
  <si>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</si>
  <si>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</si>
  <si>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</si>
  <si>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</si>
  <si>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</si>
  <si>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</si>
  <si>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</si>
  <si>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</si>
  <si>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</si>
  <si>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</si>
  <si>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</si>
  <si>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</si>
  <si>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</si>
  <si>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</si>
  <si>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</si>
  <si>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</si>
  <si>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</si>
  <si>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</si>
  <si>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</si>
  <si>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</si>
  <si>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</si>
  <si>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</si>
  <si>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</si>
  <si>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</si>
  <si>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</si>
  <si>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</si>
  <si>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</si>
  <si>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</si>
  <si>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</si>
  <si>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</si>
  <si>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</si>
  <si>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</si>
  <si>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</si>
  <si>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</si>
  <si>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</si>
  <si>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</si>
  <si>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</si>
  <si>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</si>
  <si>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</si>
  <si>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</si>
  <si>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</si>
  <si>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</si>
  <si>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</si>
  <si>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久吉ダム水道企業団</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</si>
  <si>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</si>
  <si>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</si>
  <si>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</si>
  <si>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</si>
  <si>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</si>
  <si>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</si>
  <si>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</si>
  <si>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</si>
  <si>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</si>
  <si>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</si>
  <si>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累積欠損金もなく経常収支比率も100％以上となっており健全な水準となっているが、料金回収率は全国平均値及び類似団体平均値を下回っている。これは初期投資設備の減価償却費や企業債利息が経常費用を圧迫し、給水原価が高額となり、結果的に料金回収率が低くなる要因となっている。
　しかし、給水人口の減少による経営への影響は避けては通れない現状にあるため、今後も経費節減の継続及び上水道未普及地域への加入促進に努めていく。また、近隣市町村の水道料金の格差を考慮しながら料金の見直しを適時適切に行っていく必要がある。</t>
    <rPh sb="1" eb="3">
      <t>ルイセキ</t>
    </rPh>
    <rPh sb="3" eb="6">
      <t>ケッソンキン</t>
    </rPh>
    <rPh sb="9" eb="11">
      <t>ケイジョウ</t>
    </rPh>
    <rPh sb="11" eb="13">
      <t>シュウシ</t>
    </rPh>
    <rPh sb="13" eb="15">
      <t>ヒリツ</t>
    </rPh>
    <rPh sb="20" eb="22">
      <t>イジョウ</t>
    </rPh>
    <rPh sb="28" eb="30">
      <t>ケンゼン</t>
    </rPh>
    <rPh sb="31" eb="33">
      <t>スイジュン</t>
    </rPh>
    <rPh sb="41" eb="43">
      <t>リョウキン</t>
    </rPh>
    <rPh sb="43" eb="45">
      <t>カイシュウ</t>
    </rPh>
    <rPh sb="45" eb="46">
      <t>リツ</t>
    </rPh>
    <rPh sb="47" eb="49">
      <t>ゼンコク</t>
    </rPh>
    <rPh sb="49" eb="51">
      <t>ヘイキン</t>
    </rPh>
    <rPh sb="51" eb="52">
      <t>チ</t>
    </rPh>
    <rPh sb="52" eb="53">
      <t>オヨ</t>
    </rPh>
    <rPh sb="54" eb="56">
      <t>ルイジ</t>
    </rPh>
    <rPh sb="56" eb="58">
      <t>ダンタイ</t>
    </rPh>
    <rPh sb="58" eb="60">
      <t>ヘイキン</t>
    </rPh>
    <rPh sb="60" eb="61">
      <t>チ</t>
    </rPh>
    <rPh sb="72" eb="74">
      <t>ショキ</t>
    </rPh>
    <rPh sb="74" eb="76">
      <t>トウシ</t>
    </rPh>
    <rPh sb="76" eb="78">
      <t>セツビ</t>
    </rPh>
    <rPh sb="79" eb="81">
      <t>ゲンカ</t>
    </rPh>
    <rPh sb="81" eb="83">
      <t>ショウキャク</t>
    </rPh>
    <rPh sb="83" eb="84">
      <t>ヒ</t>
    </rPh>
    <rPh sb="85" eb="87">
      <t>キギョウ</t>
    </rPh>
    <rPh sb="87" eb="88">
      <t>サイ</t>
    </rPh>
    <rPh sb="88" eb="90">
      <t>リソク</t>
    </rPh>
    <rPh sb="91" eb="93">
      <t>ケイジョウ</t>
    </rPh>
    <rPh sb="93" eb="95">
      <t>ヒヨウ</t>
    </rPh>
    <rPh sb="96" eb="98">
      <t>アッパク</t>
    </rPh>
    <rPh sb="100" eb="102">
      <t>キュウスイ</t>
    </rPh>
    <rPh sb="102" eb="104">
      <t>ゲンカ</t>
    </rPh>
    <rPh sb="105" eb="107">
      <t>コウガク</t>
    </rPh>
    <rPh sb="111" eb="113">
      <t>ケッカ</t>
    </rPh>
    <rPh sb="113" eb="114">
      <t>テキ</t>
    </rPh>
    <rPh sb="115" eb="117">
      <t>リョウキン</t>
    </rPh>
    <rPh sb="117" eb="119">
      <t>カイシュウ</t>
    </rPh>
    <rPh sb="119" eb="120">
      <t>リツ</t>
    </rPh>
    <rPh sb="121" eb="122">
      <t>ヒク</t>
    </rPh>
    <rPh sb="125" eb="127">
      <t>ヨウイン</t>
    </rPh>
    <rPh sb="140" eb="142">
      <t>キュウスイ</t>
    </rPh>
    <rPh sb="142" eb="144">
      <t>ジンコウ</t>
    </rPh>
    <rPh sb="145" eb="147">
      <t>ゲンショウ</t>
    </rPh>
    <rPh sb="150" eb="152">
      <t>ケイエイ</t>
    </rPh>
    <rPh sb="154" eb="156">
      <t>エイキョウ</t>
    </rPh>
    <rPh sb="157" eb="158">
      <t>サ</t>
    </rPh>
    <rPh sb="161" eb="162">
      <t>トオ</t>
    </rPh>
    <rPh sb="165" eb="167">
      <t>ゲンジョウ</t>
    </rPh>
    <rPh sb="173" eb="175">
      <t>コンゴ</t>
    </rPh>
    <rPh sb="176" eb="178">
      <t>ケイヒ</t>
    </rPh>
    <rPh sb="178" eb="180">
      <t>セツゲン</t>
    </rPh>
    <rPh sb="181" eb="183">
      <t>ケイゾク</t>
    </rPh>
    <rPh sb="183" eb="184">
      <t>オヨ</t>
    </rPh>
    <rPh sb="185" eb="188">
      <t>ジョウスイドウ</t>
    </rPh>
    <rPh sb="188" eb="189">
      <t>ミ</t>
    </rPh>
    <rPh sb="189" eb="191">
      <t>フキュウ</t>
    </rPh>
    <rPh sb="191" eb="193">
      <t>チイキ</t>
    </rPh>
    <rPh sb="195" eb="197">
      <t>カニュウ</t>
    </rPh>
    <rPh sb="197" eb="199">
      <t>ソクシン</t>
    </rPh>
    <rPh sb="200" eb="201">
      <t>ツト</t>
    </rPh>
    <rPh sb="209" eb="211">
      <t>キンリン</t>
    </rPh>
    <rPh sb="211" eb="213">
      <t>シチョウ</t>
    </rPh>
    <rPh sb="213" eb="214">
      <t>ソン</t>
    </rPh>
    <rPh sb="215" eb="217">
      <t>スイドウ</t>
    </rPh>
    <rPh sb="217" eb="219">
      <t>リョウキン</t>
    </rPh>
    <rPh sb="220" eb="222">
      <t>カクサ</t>
    </rPh>
    <rPh sb="223" eb="225">
      <t>コウリョ</t>
    </rPh>
    <rPh sb="229" eb="231">
      <t>リョウキン</t>
    </rPh>
    <rPh sb="232" eb="234">
      <t>ミナオ</t>
    </rPh>
    <rPh sb="236" eb="238">
      <t>テキジ</t>
    </rPh>
    <rPh sb="238" eb="240">
      <t>テキセツ</t>
    </rPh>
    <rPh sb="241" eb="242">
      <t>オコナ</t>
    </rPh>
    <rPh sb="246" eb="248">
      <t>ヒツヨウ</t>
    </rPh>
    <phoneticPr fontId="4"/>
  </si>
  <si>
    <t>　耐用年数を経過した施設の整備更新を優先的に行ってきたため、管路の更新が先送りとなっていた。これが、管路経年化率が高く管路更新率が低い要因となっている。
　今後は、漏水調査の結果を基に老朽管更新計画を作成し管路の更新を重点的に行っていく必要がある。</t>
    <rPh sb="1" eb="3">
      <t>タイヨウ</t>
    </rPh>
    <rPh sb="3" eb="5">
      <t>ネンスウ</t>
    </rPh>
    <rPh sb="6" eb="8">
      <t>ケイカ</t>
    </rPh>
    <rPh sb="10" eb="12">
      <t>シセツ</t>
    </rPh>
    <rPh sb="13" eb="15">
      <t>セイビ</t>
    </rPh>
    <rPh sb="15" eb="17">
      <t>コウシン</t>
    </rPh>
    <rPh sb="18" eb="21">
      <t>ユウセンテキ</t>
    </rPh>
    <rPh sb="22" eb="23">
      <t>オコナ</t>
    </rPh>
    <rPh sb="30" eb="32">
      <t>カンロ</t>
    </rPh>
    <rPh sb="33" eb="35">
      <t>コウシン</t>
    </rPh>
    <rPh sb="36" eb="38">
      <t>サキオク</t>
    </rPh>
    <rPh sb="50" eb="52">
      <t>カンロ</t>
    </rPh>
    <rPh sb="52" eb="55">
      <t>ケイネンカ</t>
    </rPh>
    <rPh sb="55" eb="56">
      <t>リツ</t>
    </rPh>
    <rPh sb="57" eb="58">
      <t>タカ</t>
    </rPh>
    <rPh sb="59" eb="61">
      <t>カンロ</t>
    </rPh>
    <rPh sb="61" eb="63">
      <t>コウシン</t>
    </rPh>
    <rPh sb="63" eb="64">
      <t>リツ</t>
    </rPh>
    <rPh sb="65" eb="66">
      <t>ヒク</t>
    </rPh>
    <rPh sb="67" eb="69">
      <t>ヨウイン</t>
    </rPh>
    <rPh sb="78" eb="80">
      <t>コンゴ</t>
    </rPh>
    <rPh sb="82" eb="84">
      <t>ロウスイ</t>
    </rPh>
    <rPh sb="84" eb="86">
      <t>チョウサ</t>
    </rPh>
    <rPh sb="87" eb="89">
      <t>ケッカ</t>
    </rPh>
    <rPh sb="90" eb="91">
      <t>モト</t>
    </rPh>
    <rPh sb="92" eb="94">
      <t>ロウキュウ</t>
    </rPh>
    <rPh sb="94" eb="95">
      <t>カン</t>
    </rPh>
    <rPh sb="95" eb="97">
      <t>コウシン</t>
    </rPh>
    <rPh sb="97" eb="99">
      <t>ケイカク</t>
    </rPh>
    <rPh sb="100" eb="102">
      <t>サクセイ</t>
    </rPh>
    <rPh sb="103" eb="105">
      <t>カンロ</t>
    </rPh>
    <rPh sb="106" eb="108">
      <t>コウシン</t>
    </rPh>
    <rPh sb="109" eb="112">
      <t>ジュウテンテキ</t>
    </rPh>
    <rPh sb="113" eb="114">
      <t>オコナ</t>
    </rPh>
    <rPh sb="118" eb="120">
      <t>ヒツヨウ</t>
    </rPh>
    <phoneticPr fontId="4"/>
  </si>
  <si>
    <t>　現在、経常収支比率が100％以上となっており経営の健全性を維持してきている。
　今後、漏水調査の結果を基に老朽管更新計画を作成し先送りにしてきた管路の更新を行っていく予定である。なお、更新に必要な経費は経常費用からの捻出が困難なため起債に頼らざるを得ない状態である。
　また、給水人口の減少による今後の経営への影響は避けては通れない現状のため、水道料金の見直しも近隣市町村の料金の格差是正を考慮しながら適時適切に行っていく必要がある。
　</t>
    <rPh sb="1" eb="3">
      <t>ゲンザイ</t>
    </rPh>
    <rPh sb="4" eb="6">
      <t>ケイジョウ</t>
    </rPh>
    <rPh sb="6" eb="8">
      <t>シュウシ</t>
    </rPh>
    <rPh sb="8" eb="10">
      <t>ヒリツ</t>
    </rPh>
    <rPh sb="15" eb="17">
      <t>イジョウ</t>
    </rPh>
    <rPh sb="23" eb="25">
      <t>ケイエイ</t>
    </rPh>
    <rPh sb="30" eb="32">
      <t>イジ</t>
    </rPh>
    <rPh sb="41" eb="43">
      <t>コンゴ</t>
    </rPh>
    <rPh sb="44" eb="46">
      <t>ロウスイ</t>
    </rPh>
    <rPh sb="46" eb="48">
      <t>チョウサ</t>
    </rPh>
    <rPh sb="49" eb="51">
      <t>ケッカ</t>
    </rPh>
    <rPh sb="52" eb="53">
      <t>モト</t>
    </rPh>
    <rPh sb="54" eb="56">
      <t>ロウキュウ</t>
    </rPh>
    <rPh sb="56" eb="57">
      <t>カン</t>
    </rPh>
    <rPh sb="57" eb="59">
      <t>コウシン</t>
    </rPh>
    <rPh sb="59" eb="61">
      <t>ケイカク</t>
    </rPh>
    <rPh sb="62" eb="64">
      <t>サクセイ</t>
    </rPh>
    <rPh sb="79" eb="80">
      <t>オコナ</t>
    </rPh>
    <rPh sb="84" eb="86">
      <t>ヨテイ</t>
    </rPh>
    <rPh sb="93" eb="95">
      <t>コウシン</t>
    </rPh>
    <rPh sb="96" eb="98">
      <t>ヒツヨウ</t>
    </rPh>
    <rPh sb="99" eb="101">
      <t>ケイヒ</t>
    </rPh>
    <rPh sb="102" eb="104">
      <t>ケイジョウ</t>
    </rPh>
    <rPh sb="104" eb="106">
      <t>ヒヨウ</t>
    </rPh>
    <rPh sb="109" eb="111">
      <t>ネンシュツ</t>
    </rPh>
    <rPh sb="112" eb="114">
      <t>コンナン</t>
    </rPh>
    <rPh sb="117" eb="119">
      <t>キサイ</t>
    </rPh>
    <rPh sb="120" eb="121">
      <t>タヨ</t>
    </rPh>
    <rPh sb="125" eb="126">
      <t>エ</t>
    </rPh>
    <rPh sb="128" eb="130">
      <t>ジョウタイ</t>
    </rPh>
    <rPh sb="139" eb="141">
      <t>キュウスイ</t>
    </rPh>
    <rPh sb="141" eb="143">
      <t>ジンコウ</t>
    </rPh>
    <rPh sb="144" eb="146">
      <t>ゲンショウ</t>
    </rPh>
    <rPh sb="149" eb="151">
      <t>コンゴ</t>
    </rPh>
    <rPh sb="152" eb="154">
      <t>ケイエイ</t>
    </rPh>
    <rPh sb="156" eb="158">
      <t>エイキョウ</t>
    </rPh>
    <rPh sb="159" eb="160">
      <t>サ</t>
    </rPh>
    <rPh sb="163" eb="164">
      <t>トオ</t>
    </rPh>
    <rPh sb="167" eb="169">
      <t>ゲンジョウ</t>
    </rPh>
    <rPh sb="173" eb="175">
      <t>スイドウ</t>
    </rPh>
    <rPh sb="175" eb="177">
      <t>リョウキン</t>
    </rPh>
    <rPh sb="178" eb="180">
      <t>ミナオ</t>
    </rPh>
    <rPh sb="182" eb="184">
      <t>キンリン</t>
    </rPh>
    <rPh sb="184" eb="186">
      <t>シチョウ</t>
    </rPh>
    <rPh sb="186" eb="187">
      <t>ソン</t>
    </rPh>
    <rPh sb="188" eb="190">
      <t>リョウキン</t>
    </rPh>
    <rPh sb="191" eb="193">
      <t>カクサ</t>
    </rPh>
    <rPh sb="193" eb="195">
      <t>ゼセイ</t>
    </rPh>
    <rPh sb="196" eb="198">
      <t>コウリョ</t>
    </rPh>
    <rPh sb="202" eb="204">
      <t>テキジ</t>
    </rPh>
    <rPh sb="204" eb="206">
      <t>テキセツ</t>
    </rPh>
    <rPh sb="207" eb="208">
      <t>オコナ</t>
    </rPh>
    <rPh sb="212" eb="21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</si>
</sst>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0.53</c:v>
                </c:pt>
                <c:pt idx="1">
                  <c:v>0.5</c:v>
                </c:pt>
                <c:pt idx="2">
                  <c:v>0.1</c:v>
                </c:pt>
                <c:pt idx="3">
                  <c:v>0.01</c:v>
                </c:pt>
                <c:pt idx="4">
                  <c:v>0.1</c:v>
                </c:pt>
              </c:numCache>
            </c:numRef>
          </c:val>
        </c:ser>
        <c:dLbls>
          <c:showLegendKey val="0"/>
          <c:showVal val="0"/>
          <c:showCatName val="0"/>
          <c:showSerName val="0"/>
          <c:showPercent val="0"/>
          <c:showBubbleSize val="0"/>
        </c:dLbls>
        <c:gapWidth val="150"/>
        <c:axId val="242013192"/>
        <c:axId val="24201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242013192"/>
        <c:axId val="242013584"/>
      </c:lineChart>
      <c:dateAx>
        <c:axId val="242013192"/>
        <c:scaling>
          <c:orientation val="minMax"/>
        </c:scaling>
        <c:delete val="1"/>
        <c:axPos val="b"/>
        <c:numFmt formatCode="ge" sourceLinked="1"/>
        <c:majorTickMark val="none"/>
        <c:minorTickMark val="none"/>
        <c:tickLblPos val="none"/>
        <c:crossAx val="242013584"/>
        <c:crosses val="autoZero"/>
        <c:auto val="1"/>
        <c:lblOffset val="100"/>
        <c:baseTimeUnit val="years"/>
      </c:dateAx>
      <c:valAx>
        <c:axId val="24201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01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39.630000000000003</c:v>
                </c:pt>
                <c:pt idx="1">
                  <c:v>38.64</c:v>
                </c:pt>
                <c:pt idx="2">
                  <c:v>51.18</c:v>
                </c:pt>
                <c:pt idx="3">
                  <c:v>52.67</c:v>
                </c:pt>
                <c:pt idx="4">
                  <c:v>52.43</c:v>
                </c:pt>
              </c:numCache>
            </c:numRef>
          </c:val>
        </c:ser>
        <c:dLbls>
          <c:showLegendKey val="0"/>
          <c:showVal val="0"/>
          <c:showCatName val="0"/>
          <c:showSerName val="0"/>
          <c:showPercent val="0"/>
          <c:showBubbleSize val="0"/>
        </c:dLbls>
        <c:gapWidth val="150"/>
        <c:axId val="330414320"/>
        <c:axId val="330414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330414320"/>
        <c:axId val="330414712"/>
      </c:lineChart>
      <c:dateAx>
        <c:axId val="330414320"/>
        <c:scaling>
          <c:orientation val="minMax"/>
        </c:scaling>
        <c:delete val="1"/>
        <c:axPos val="b"/>
        <c:numFmt formatCode="ge" sourceLinked="1"/>
        <c:majorTickMark val="none"/>
        <c:minorTickMark val="none"/>
        <c:tickLblPos val="none"/>
        <c:crossAx val="330414712"/>
        <c:crosses val="autoZero"/>
        <c:auto val="1"/>
        <c:lblOffset val="100"/>
        <c:baseTimeUnit val="years"/>
      </c:dateAx>
      <c:valAx>
        <c:axId val="33041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41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71.97</c:v>
                </c:pt>
                <c:pt idx="1">
                  <c:v>69.77</c:v>
                </c:pt>
                <c:pt idx="2">
                  <c:v>69.06</c:v>
                </c:pt>
                <c:pt idx="3">
                  <c:v>65.56</c:v>
                </c:pt>
                <c:pt idx="4">
                  <c:v>62.79</c:v>
                </c:pt>
              </c:numCache>
            </c:numRef>
          </c:val>
        </c:ser>
        <c:dLbls>
          <c:showLegendKey val="0"/>
          <c:showVal val="0"/>
          <c:showCatName val="0"/>
          <c:showSerName val="0"/>
          <c:showPercent val="0"/>
          <c:showBubbleSize val="0"/>
        </c:dLbls>
        <c:gapWidth val="150"/>
        <c:axId val="330071896"/>
        <c:axId val="33007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330071896"/>
        <c:axId val="330072288"/>
      </c:lineChart>
      <c:dateAx>
        <c:axId val="330071896"/>
        <c:scaling>
          <c:orientation val="minMax"/>
        </c:scaling>
        <c:delete val="1"/>
        <c:axPos val="b"/>
        <c:numFmt formatCode="ge" sourceLinked="1"/>
        <c:majorTickMark val="none"/>
        <c:minorTickMark val="none"/>
        <c:tickLblPos val="none"/>
        <c:crossAx val="330072288"/>
        <c:crosses val="autoZero"/>
        <c:auto val="1"/>
        <c:lblOffset val="100"/>
        <c:baseTimeUnit val="years"/>
      </c:dateAx>
      <c:valAx>
        <c:axId val="3300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07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117.73</c:v>
                </c:pt>
                <c:pt idx="1">
                  <c:v>116.82</c:v>
                </c:pt>
                <c:pt idx="2">
                  <c:v>121.2</c:v>
                </c:pt>
                <c:pt idx="3">
                  <c:v>124.48</c:v>
                </c:pt>
                <c:pt idx="4">
                  <c:v>126.28</c:v>
                </c:pt>
              </c:numCache>
            </c:numRef>
          </c:val>
        </c:ser>
        <c:dLbls>
          <c:showLegendKey val="0"/>
          <c:showVal val="0"/>
          <c:showCatName val="0"/>
          <c:showSerName val="0"/>
          <c:showPercent val="0"/>
          <c:showBubbleSize val="0"/>
        </c:dLbls>
        <c:gapWidth val="150"/>
        <c:axId val="329192696"/>
        <c:axId val="32919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329192696"/>
        <c:axId val="329193088"/>
      </c:lineChart>
      <c:dateAx>
        <c:axId val="329192696"/>
        <c:scaling>
          <c:orientation val="minMax"/>
        </c:scaling>
        <c:delete val="1"/>
        <c:axPos val="b"/>
        <c:numFmt formatCode="ge" sourceLinked="1"/>
        <c:majorTickMark val="none"/>
        <c:minorTickMark val="none"/>
        <c:tickLblPos val="none"/>
        <c:crossAx val="329193088"/>
        <c:crosses val="autoZero"/>
        <c:auto val="1"/>
        <c:lblOffset val="100"/>
        <c:baseTimeUnit val="years"/>
      </c:dateAx>
      <c:valAx>
        <c:axId val="329193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919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31.09</c:v>
                </c:pt>
                <c:pt idx="1">
                  <c:v>32.880000000000003</c:v>
                </c:pt>
                <c:pt idx="2">
                  <c:v>34.86</c:v>
                </c:pt>
                <c:pt idx="3">
                  <c:v>36.659999999999997</c:v>
                </c:pt>
                <c:pt idx="4">
                  <c:v>38.68</c:v>
                </c:pt>
              </c:numCache>
            </c:numRef>
          </c:val>
        </c:ser>
        <c:dLbls>
          <c:showLegendKey val="0"/>
          <c:showVal val="0"/>
          <c:showCatName val="0"/>
          <c:showSerName val="0"/>
          <c:showPercent val="0"/>
          <c:showBubbleSize val="0"/>
        </c:dLbls>
        <c:gapWidth val="150"/>
        <c:axId val="329194264"/>
        <c:axId val="32919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329194264"/>
        <c:axId val="329194656"/>
      </c:lineChart>
      <c:dateAx>
        <c:axId val="329194264"/>
        <c:scaling>
          <c:orientation val="minMax"/>
        </c:scaling>
        <c:delete val="1"/>
        <c:axPos val="b"/>
        <c:numFmt formatCode="ge" sourceLinked="1"/>
        <c:majorTickMark val="none"/>
        <c:minorTickMark val="none"/>
        <c:tickLblPos val="none"/>
        <c:crossAx val="329194656"/>
        <c:crosses val="autoZero"/>
        <c:auto val="1"/>
        <c:lblOffset val="100"/>
        <c:baseTimeUnit val="years"/>
      </c:dateAx>
      <c:valAx>
        <c:axId val="3291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19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13.09</c:v>
                </c:pt>
                <c:pt idx="1">
                  <c:v>13.1</c:v>
                </c:pt>
                <c:pt idx="2">
                  <c:v>13.1</c:v>
                </c:pt>
                <c:pt idx="3">
                  <c:v>13.1</c:v>
                </c:pt>
                <c:pt idx="4">
                  <c:v>13.55</c:v>
                </c:pt>
              </c:numCache>
            </c:numRef>
          </c:val>
        </c:ser>
        <c:dLbls>
          <c:showLegendKey val="0"/>
          <c:showVal val="0"/>
          <c:showCatName val="0"/>
          <c:showSerName val="0"/>
          <c:showPercent val="0"/>
          <c:showBubbleSize val="0"/>
        </c:dLbls>
        <c:gapWidth val="150"/>
        <c:axId val="329252880"/>
        <c:axId val="329253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329252880"/>
        <c:axId val="329253272"/>
      </c:lineChart>
      <c:dateAx>
        <c:axId val="329252880"/>
        <c:scaling>
          <c:orientation val="minMax"/>
        </c:scaling>
        <c:delete val="1"/>
        <c:axPos val="b"/>
        <c:numFmt formatCode="ge" sourceLinked="1"/>
        <c:majorTickMark val="none"/>
        <c:minorTickMark val="none"/>
        <c:tickLblPos val="none"/>
        <c:crossAx val="329253272"/>
        <c:crosses val="autoZero"/>
        <c:auto val="1"/>
        <c:lblOffset val="100"/>
        <c:baseTimeUnit val="years"/>
      </c:dateAx>
      <c:valAx>
        <c:axId val="32925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25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25.75</c:v>
                </c:pt>
                <c:pt idx="1">
                  <c:v>1.4</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29254448"/>
        <c:axId val="329254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329254448"/>
        <c:axId val="329254840"/>
      </c:lineChart>
      <c:dateAx>
        <c:axId val="329254448"/>
        <c:scaling>
          <c:orientation val="minMax"/>
        </c:scaling>
        <c:delete val="1"/>
        <c:axPos val="b"/>
        <c:numFmt formatCode="ge" sourceLinked="1"/>
        <c:majorTickMark val="none"/>
        <c:minorTickMark val="none"/>
        <c:tickLblPos val="none"/>
        <c:crossAx val="329254840"/>
        <c:crosses val="autoZero"/>
        <c:auto val="1"/>
        <c:lblOffset val="100"/>
        <c:baseTimeUnit val="years"/>
      </c:dateAx>
      <c:valAx>
        <c:axId val="329254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925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67.33</c:v>
                </c:pt>
                <c:pt idx="1">
                  <c:v>51.67</c:v>
                </c:pt>
                <c:pt idx="2">
                  <c:v>137.88999999999999</c:v>
                </c:pt>
                <c:pt idx="3">
                  <c:v>156.97999999999999</c:v>
                </c:pt>
                <c:pt idx="4">
                  <c:v>11.54</c:v>
                </c:pt>
              </c:numCache>
            </c:numRef>
          </c:val>
        </c:ser>
        <c:dLbls>
          <c:showLegendKey val="0"/>
          <c:showVal val="0"/>
          <c:showCatName val="0"/>
          <c:showSerName val="0"/>
          <c:showPercent val="0"/>
          <c:showBubbleSize val="0"/>
        </c:dLbls>
        <c:gapWidth val="150"/>
        <c:axId val="330047320"/>
        <c:axId val="33004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330047320"/>
        <c:axId val="330047712"/>
      </c:lineChart>
      <c:dateAx>
        <c:axId val="330047320"/>
        <c:scaling>
          <c:orientation val="minMax"/>
        </c:scaling>
        <c:delete val="1"/>
        <c:axPos val="b"/>
        <c:numFmt formatCode="ge" sourceLinked="1"/>
        <c:majorTickMark val="none"/>
        <c:minorTickMark val="none"/>
        <c:tickLblPos val="none"/>
        <c:crossAx val="330047712"/>
        <c:crosses val="autoZero"/>
        <c:auto val="1"/>
        <c:lblOffset val="100"/>
        <c:baseTimeUnit val="years"/>
      </c:dateAx>
      <c:valAx>
        <c:axId val="330047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04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1648.97</c:v>
                </c:pt>
                <c:pt idx="1">
                  <c:v>1654.62</c:v>
                </c:pt>
                <c:pt idx="2">
                  <c:v>1396.48</c:v>
                </c:pt>
                <c:pt idx="3">
                  <c:v>1351.26</c:v>
                </c:pt>
                <c:pt idx="4">
                  <c:v>1317.64</c:v>
                </c:pt>
              </c:numCache>
            </c:numRef>
          </c:val>
        </c:ser>
        <c:dLbls>
          <c:showLegendKey val="0"/>
          <c:showVal val="0"/>
          <c:showCatName val="0"/>
          <c:showSerName val="0"/>
          <c:showPercent val="0"/>
          <c:showBubbleSize val="0"/>
        </c:dLbls>
        <c:gapWidth val="150"/>
        <c:axId val="329252488"/>
        <c:axId val="32925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329252488"/>
        <c:axId val="329252096"/>
      </c:lineChart>
      <c:dateAx>
        <c:axId val="329252488"/>
        <c:scaling>
          <c:orientation val="minMax"/>
        </c:scaling>
        <c:delete val="1"/>
        <c:axPos val="b"/>
        <c:numFmt formatCode="ge" sourceLinked="1"/>
        <c:majorTickMark val="none"/>
        <c:minorTickMark val="none"/>
        <c:tickLblPos val="none"/>
        <c:crossAx val="329252096"/>
        <c:crosses val="autoZero"/>
        <c:auto val="1"/>
        <c:lblOffset val="100"/>
        <c:baseTimeUnit val="years"/>
      </c:dateAx>
      <c:valAx>
        <c:axId val="329252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925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64.489999999999995</c:v>
                </c:pt>
                <c:pt idx="1">
                  <c:v>64.16</c:v>
                </c:pt>
                <c:pt idx="2">
                  <c:v>73.06</c:v>
                </c:pt>
                <c:pt idx="3">
                  <c:v>73.739999999999995</c:v>
                </c:pt>
                <c:pt idx="4">
                  <c:v>75.17</c:v>
                </c:pt>
              </c:numCache>
            </c:numRef>
          </c:val>
        </c:ser>
        <c:dLbls>
          <c:showLegendKey val="0"/>
          <c:showVal val="0"/>
          <c:showCatName val="0"/>
          <c:showSerName val="0"/>
          <c:showPercent val="0"/>
          <c:showBubbleSize val="0"/>
        </c:dLbls>
        <c:gapWidth val="150"/>
        <c:axId val="330049672"/>
        <c:axId val="33005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330049672"/>
        <c:axId val="330050064"/>
      </c:lineChart>
      <c:dateAx>
        <c:axId val="330049672"/>
        <c:scaling>
          <c:orientation val="minMax"/>
        </c:scaling>
        <c:delete val="1"/>
        <c:axPos val="b"/>
        <c:numFmt formatCode="ge" sourceLinked="1"/>
        <c:majorTickMark val="none"/>
        <c:minorTickMark val="none"/>
        <c:tickLblPos val="none"/>
        <c:crossAx val="330050064"/>
        <c:crosses val="autoZero"/>
        <c:auto val="1"/>
        <c:lblOffset val="100"/>
        <c:baseTimeUnit val="years"/>
      </c:dateAx>
      <c:valAx>
        <c:axId val="33005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04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432.81</c:v>
                </c:pt>
                <c:pt idx="1">
                  <c:v>435.43</c:v>
                </c:pt>
                <c:pt idx="2">
                  <c:v>433.07</c:v>
                </c:pt>
                <c:pt idx="3">
                  <c:v>426.34</c:v>
                </c:pt>
                <c:pt idx="4">
                  <c:v>422.03</c:v>
                </c:pt>
              </c:numCache>
            </c:numRef>
          </c:val>
        </c:ser>
        <c:dLbls>
          <c:showLegendKey val="0"/>
          <c:showVal val="0"/>
          <c:showCatName val="0"/>
          <c:showSerName val="0"/>
          <c:showPercent val="0"/>
          <c:showBubbleSize val="0"/>
        </c:dLbls>
        <c:gapWidth val="150"/>
        <c:axId val="330046928"/>
        <c:axId val="329195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330046928"/>
        <c:axId val="329195832"/>
      </c:lineChart>
      <c:dateAx>
        <c:axId val="330046928"/>
        <c:scaling>
          <c:orientation val="minMax"/>
        </c:scaling>
        <c:delete val="1"/>
        <c:axPos val="b"/>
        <c:numFmt formatCode="ge" sourceLinked="1"/>
        <c:majorTickMark val="none"/>
        <c:minorTickMark val="none"/>
        <c:tickLblPos val="none"/>
        <c:crossAx val="329195832"/>
        <c:crosses val="autoZero"/>
        <c:auto val="1"/>
        <c:lblOffset val="100"/>
        <c:baseTimeUnit val="years"/>
      </c:dateAx>
      <c:valAx>
        <c:axId val="32919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04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青森県　久吉ダム水道企業団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35.770000000000003</v>
      </c>
      <c r="K10" s="47"/>
      <c r="L10" s="47"/>
      <c r="M10" s="47"/>
      <c r="N10" s="47"/>
      <c r="O10" s="47"/>
      <c r="P10" s="47"/>
      <c r="Q10" s="47"/>
      <c r="R10" s="47">
        <f>データ!O6</f>
        <v>85.19</v>
      </c>
      <c r="S10" s="47"/>
      <c r="T10" s="47"/>
      <c r="U10" s="47"/>
      <c r="V10" s="47"/>
      <c r="W10" s="47"/>
      <c r="X10" s="47"/>
      <c r="Y10" s="47"/>
      <c r="Z10" s="78">
        <f>データ!P6</f>
        <v>5813</v>
      </c>
      <c r="AA10" s="78"/>
      <c r="AB10" s="78"/>
      <c r="AC10" s="78"/>
      <c r="AD10" s="78"/>
      <c r="AE10" s="78"/>
      <c r="AF10" s="78"/>
      <c r="AG10" s="78"/>
      <c r="AH10" s="2"/>
      <c r="AI10" s="78">
        <f>データ!T6</f>
        <v>11117</v>
      </c>
      <c r="AJ10" s="78"/>
      <c r="AK10" s="78"/>
      <c r="AL10" s="78"/>
      <c r="AM10" s="78"/>
      <c r="AN10" s="78"/>
      <c r="AO10" s="78"/>
      <c r="AP10" s="78"/>
      <c r="AQ10" s="47">
        <f>データ!U6</f>
        <v>13.81</v>
      </c>
      <c r="AR10" s="47"/>
      <c r="AS10" s="47"/>
      <c r="AT10" s="47"/>
      <c r="AU10" s="47"/>
      <c r="AV10" s="47"/>
      <c r="AW10" s="47"/>
      <c r="AX10" s="47"/>
      <c r="AY10" s="47">
        <f>データ!V6</f>
        <v>805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28681</v>
      </c>
      <c r="D6" s="31">
        <f t="shared" si="3"/>
        <v>46</v>
      </c>
      <c r="E6" s="31">
        <f t="shared" si="3"/>
        <v>1</v>
      </c>
      <c r="F6" s="31">
        <f t="shared" si="3"/>
        <v>0</v>
      </c>
      <c r="G6" s="31">
        <f t="shared" si="3"/>
        <v>1</v>
      </c>
      <c r="H6" s="31" t="str">
        <f t="shared" si="3"/>
        <v>青森県　久吉ダム水道企業団</v>
      </c>
      <c r="I6" s="31" t="str">
        <f t="shared" si="3"/>
        <v>法適用</v>
      </c>
      <c r="J6" s="31" t="str">
        <f t="shared" si="3"/>
        <v>水道事業</v>
      </c>
      <c r="K6" s="31" t="str">
        <f t="shared" si="3"/>
        <v>末端給水事業</v>
      </c>
      <c r="L6" s="31" t="str">
        <f t="shared" si="3"/>
        <v>A7</v>
      </c>
      <c r="M6" s="32" t="str">
        <f t="shared" si="3"/>
        <v>-</v>
      </c>
      <c r="N6" s="32">
        <f t="shared" si="3"/>
        <v>35.770000000000003</v>
      </c>
      <c r="O6" s="32">
        <f t="shared" si="3"/>
        <v>85.19</v>
      </c>
      <c r="P6" s="32">
        <f t="shared" si="3"/>
        <v>5813</v>
      </c>
      <c r="Q6" s="32" t="str">
        <f t="shared" si="3"/>
        <v>-</v>
      </c>
      <c r="R6" s="32" t="str">
        <f t="shared" si="3"/>
        <v>-</v>
      </c>
      <c r="S6" s="32" t="str">
        <f t="shared" si="3"/>
        <v>-</v>
      </c>
      <c r="T6" s="32">
        <f t="shared" si="3"/>
        <v>11117</v>
      </c>
      <c r="U6" s="32">
        <f t="shared" si="3"/>
        <v>13.81</v>
      </c>
      <c r="V6" s="32">
        <f t="shared" si="3"/>
        <v>805</v>
      </c>
      <c r="W6" s="33">
        <f>IF(W7="",NA(),W7)</f>
        <v>117.73</v>
      </c>
      <c r="X6" s="33">
        <f t="shared" ref="X6:AF6" si="4">IF(X7="",NA(),X7)</f>
        <v>116.82</v>
      </c>
      <c r="Y6" s="33">
        <f t="shared" si="4"/>
        <v>121.2</v>
      </c>
      <c r="Z6" s="33">
        <f t="shared" si="4"/>
        <v>124.48</v>
      </c>
      <c r="AA6" s="33">
        <f t="shared" si="4"/>
        <v>126.28</v>
      </c>
      <c r="AB6" s="33">
        <f t="shared" si="4"/>
        <v>111.1</v>
      </c>
      <c r="AC6" s="33">
        <f t="shared" si="4"/>
        <v>109.08</v>
      </c>
      <c r="AD6" s="33">
        <f t="shared" si="4"/>
        <v>108.33</v>
      </c>
      <c r="AE6" s="33">
        <f t="shared" si="4"/>
        <v>107.95</v>
      </c>
      <c r="AF6" s="33">
        <f t="shared" si="4"/>
        <v>109.49</v>
      </c>
      <c r="AG6" s="32" t="str">
        <f>IF(AG7="","",IF(AG7="-","【-】","【"&amp;SUBSTITUTE(TEXT(AG7,"#,##0.00"),"-","△")&amp;"】"))</f>
        <v>【113.03】</v>
      </c>
      <c r="AH6" s="33">
        <f>IF(AH7="",NA(),AH7)</f>
        <v>25.75</v>
      </c>
      <c r="AI6" s="33">
        <f t="shared" ref="AI6:AQ6" si="5">IF(AI7="",NA(),AI7)</f>
        <v>1.4</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67.33</v>
      </c>
      <c r="AT6" s="33">
        <f t="shared" ref="AT6:BB6" si="6">IF(AT7="",NA(),AT7)</f>
        <v>51.67</v>
      </c>
      <c r="AU6" s="33">
        <f t="shared" si="6"/>
        <v>137.88999999999999</v>
      </c>
      <c r="AV6" s="33">
        <f t="shared" si="6"/>
        <v>156.97999999999999</v>
      </c>
      <c r="AW6" s="33">
        <f t="shared" si="6"/>
        <v>11.54</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1648.97</v>
      </c>
      <c r="BE6" s="33">
        <f t="shared" ref="BE6:BM6" si="7">IF(BE7="",NA(),BE7)</f>
        <v>1654.62</v>
      </c>
      <c r="BF6" s="33">
        <f t="shared" si="7"/>
        <v>1396.48</v>
      </c>
      <c r="BG6" s="33">
        <f t="shared" si="7"/>
        <v>1351.26</v>
      </c>
      <c r="BH6" s="33">
        <f t="shared" si="7"/>
        <v>1317.64</v>
      </c>
      <c r="BI6" s="33">
        <f t="shared" si="7"/>
        <v>462.52</v>
      </c>
      <c r="BJ6" s="33">
        <f t="shared" si="7"/>
        <v>474.06</v>
      </c>
      <c r="BK6" s="33">
        <f t="shared" si="7"/>
        <v>458</v>
      </c>
      <c r="BL6" s="33">
        <f t="shared" si="7"/>
        <v>443.13</v>
      </c>
      <c r="BM6" s="33">
        <f t="shared" si="7"/>
        <v>442.54</v>
      </c>
      <c r="BN6" s="32" t="str">
        <f>IF(BN7="","",IF(BN7="-","【-】","【"&amp;SUBSTITUTE(TEXT(BN7,"#,##0.00"),"-","△")&amp;"】"))</f>
        <v>【283.72】</v>
      </c>
      <c r="BO6" s="33">
        <f>IF(BO7="",NA(),BO7)</f>
        <v>64.489999999999995</v>
      </c>
      <c r="BP6" s="33">
        <f t="shared" ref="BP6:BX6" si="8">IF(BP7="",NA(),BP7)</f>
        <v>64.16</v>
      </c>
      <c r="BQ6" s="33">
        <f t="shared" si="8"/>
        <v>73.06</v>
      </c>
      <c r="BR6" s="33">
        <f t="shared" si="8"/>
        <v>73.739999999999995</v>
      </c>
      <c r="BS6" s="33">
        <f t="shared" si="8"/>
        <v>75.17</v>
      </c>
      <c r="BT6" s="33">
        <f t="shared" si="8"/>
        <v>99.71</v>
      </c>
      <c r="BU6" s="33">
        <f t="shared" si="8"/>
        <v>96.62</v>
      </c>
      <c r="BV6" s="33">
        <f t="shared" si="8"/>
        <v>96.27</v>
      </c>
      <c r="BW6" s="33">
        <f t="shared" si="8"/>
        <v>95.4</v>
      </c>
      <c r="BX6" s="33">
        <f t="shared" si="8"/>
        <v>98.6</v>
      </c>
      <c r="BY6" s="32" t="str">
        <f>IF(BY7="","",IF(BY7="-","【-】","【"&amp;SUBSTITUTE(TEXT(BY7,"#,##0.00"),"-","△")&amp;"】"))</f>
        <v>【104.60】</v>
      </c>
      <c r="BZ6" s="33">
        <f>IF(BZ7="",NA(),BZ7)</f>
        <v>432.81</v>
      </c>
      <c r="CA6" s="33">
        <f t="shared" ref="CA6:CI6" si="9">IF(CA7="",NA(),CA7)</f>
        <v>435.43</v>
      </c>
      <c r="CB6" s="33">
        <f t="shared" si="9"/>
        <v>433.07</v>
      </c>
      <c r="CC6" s="33">
        <f t="shared" si="9"/>
        <v>426.34</v>
      </c>
      <c r="CD6" s="33">
        <f t="shared" si="9"/>
        <v>422.03</v>
      </c>
      <c r="CE6" s="33">
        <f t="shared" si="9"/>
        <v>176.84</v>
      </c>
      <c r="CF6" s="33">
        <f t="shared" si="9"/>
        <v>184.53</v>
      </c>
      <c r="CG6" s="33">
        <f t="shared" si="9"/>
        <v>186.94</v>
      </c>
      <c r="CH6" s="33">
        <f t="shared" si="9"/>
        <v>186.15</v>
      </c>
      <c r="CI6" s="33">
        <f t="shared" si="9"/>
        <v>181.67</v>
      </c>
      <c r="CJ6" s="32" t="str">
        <f>IF(CJ7="","",IF(CJ7="-","【-】","【"&amp;SUBSTITUTE(TEXT(CJ7,"#,##0.00"),"-","△")&amp;"】"))</f>
        <v>【164.21】</v>
      </c>
      <c r="CK6" s="33">
        <f>IF(CK7="",NA(),CK7)</f>
        <v>39.630000000000003</v>
      </c>
      <c r="CL6" s="33">
        <f t="shared" ref="CL6:CT6" si="10">IF(CL7="",NA(),CL7)</f>
        <v>38.64</v>
      </c>
      <c r="CM6" s="33">
        <f t="shared" si="10"/>
        <v>51.18</v>
      </c>
      <c r="CN6" s="33">
        <f t="shared" si="10"/>
        <v>52.67</v>
      </c>
      <c r="CO6" s="33">
        <f t="shared" si="10"/>
        <v>52.43</v>
      </c>
      <c r="CP6" s="33">
        <f t="shared" si="10"/>
        <v>53.5</v>
      </c>
      <c r="CQ6" s="33">
        <f t="shared" si="10"/>
        <v>52.9</v>
      </c>
      <c r="CR6" s="33">
        <f t="shared" si="10"/>
        <v>54.51</v>
      </c>
      <c r="CS6" s="33">
        <f t="shared" si="10"/>
        <v>54.47</v>
      </c>
      <c r="CT6" s="33">
        <f t="shared" si="10"/>
        <v>53.61</v>
      </c>
      <c r="CU6" s="32" t="str">
        <f>IF(CU7="","",IF(CU7="-","【-】","【"&amp;SUBSTITUTE(TEXT(CU7,"#,##0.00"),"-","△")&amp;"】"))</f>
        <v>【59.80】</v>
      </c>
      <c r="CV6" s="33">
        <f>IF(CV7="",NA(),CV7)</f>
        <v>71.97</v>
      </c>
      <c r="CW6" s="33">
        <f t="shared" ref="CW6:DE6" si="11">IF(CW7="",NA(),CW7)</f>
        <v>69.77</v>
      </c>
      <c r="CX6" s="33">
        <f t="shared" si="11"/>
        <v>69.06</v>
      </c>
      <c r="CY6" s="33">
        <f t="shared" si="11"/>
        <v>65.56</v>
      </c>
      <c r="CZ6" s="33">
        <f t="shared" si="11"/>
        <v>62.79</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31.09</v>
      </c>
      <c r="DH6" s="33">
        <f t="shared" ref="DH6:DP6" si="12">IF(DH7="",NA(),DH7)</f>
        <v>32.880000000000003</v>
      </c>
      <c r="DI6" s="33">
        <f t="shared" si="12"/>
        <v>34.86</v>
      </c>
      <c r="DJ6" s="33">
        <f t="shared" si="12"/>
        <v>36.659999999999997</v>
      </c>
      <c r="DK6" s="33">
        <f t="shared" si="12"/>
        <v>38.68</v>
      </c>
      <c r="DL6" s="33">
        <f t="shared" si="12"/>
        <v>35.71</v>
      </c>
      <c r="DM6" s="33">
        <f t="shared" si="12"/>
        <v>37.25</v>
      </c>
      <c r="DN6" s="33">
        <f t="shared" si="12"/>
        <v>37.799999999999997</v>
      </c>
      <c r="DO6" s="33">
        <f t="shared" si="12"/>
        <v>38.520000000000003</v>
      </c>
      <c r="DP6" s="33">
        <f t="shared" si="12"/>
        <v>46.67</v>
      </c>
      <c r="DQ6" s="32" t="str">
        <f>IF(DQ7="","",IF(DQ7="-","【-】","【"&amp;SUBSTITUTE(TEXT(DQ7,"#,##0.00"),"-","△")&amp;"】"))</f>
        <v>【46.31】</v>
      </c>
      <c r="DR6" s="33">
        <f>IF(DR7="",NA(),DR7)</f>
        <v>13.09</v>
      </c>
      <c r="DS6" s="33">
        <f t="shared" ref="DS6:EA6" si="13">IF(DS7="",NA(),DS7)</f>
        <v>13.1</v>
      </c>
      <c r="DT6" s="33">
        <f t="shared" si="13"/>
        <v>13.1</v>
      </c>
      <c r="DU6" s="33">
        <f t="shared" si="13"/>
        <v>13.1</v>
      </c>
      <c r="DV6" s="33">
        <f t="shared" si="13"/>
        <v>13.55</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0.53</v>
      </c>
      <c r="ED6" s="33">
        <f t="shared" ref="ED6:EL6" si="14">IF(ED7="",NA(),ED7)</f>
        <v>0.5</v>
      </c>
      <c r="EE6" s="33">
        <f t="shared" si="14"/>
        <v>0.1</v>
      </c>
      <c r="EF6" s="33">
        <f t="shared" si="14"/>
        <v>0.01</v>
      </c>
      <c r="EG6" s="33">
        <f t="shared" si="14"/>
        <v>0.1</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28681</v>
      </c>
      <c r="D7" s="35">
        <v>46</v>
      </c>
      <c r="E7" s="35">
        <v>1</v>
      </c>
      <c r="F7" s="35">
        <v>0</v>
      </c>
      <c r="G7" s="35">
        <v>1</v>
      </c>
      <c r="H7" s="35" t="s">
        <v>93</v>
      </c>
      <c r="I7" s="35" t="s">
        <v>94</v>
      </c>
      <c r="J7" s="35" t="s">
        <v>95</v>
      </c>
      <c r="K7" s="35" t="s">
        <v>96</v>
      </c>
      <c r="L7" s="35" t="s">
        <v>97</v>
      </c>
      <c r="M7" s="36" t="s">
        <v>98</v>
      </c>
      <c r="N7" s="36">
        <v>35.770000000000003</v>
      </c>
      <c r="O7" s="36">
        <v>85.19</v>
      </c>
      <c r="P7" s="36">
        <v>5813</v>
      </c>
      <c r="Q7" s="36" t="s">
        <v>98</v>
      </c>
      <c r="R7" s="36" t="s">
        <v>98</v>
      </c>
      <c r="S7" s="36" t="s">
        <v>98</v>
      </c>
      <c r="T7" s="36">
        <v>11117</v>
      </c>
      <c r="U7" s="36">
        <v>13.81</v>
      </c>
      <c r="V7" s="36">
        <v>805</v>
      </c>
      <c r="W7" s="36">
        <v>117.73</v>
      </c>
      <c r="X7" s="36">
        <v>116.82</v>
      </c>
      <c r="Y7" s="36">
        <v>121.2</v>
      </c>
      <c r="Z7" s="36">
        <v>124.48</v>
      </c>
      <c r="AA7" s="36">
        <v>126.28</v>
      </c>
      <c r="AB7" s="36">
        <v>111.1</v>
      </c>
      <c r="AC7" s="36">
        <v>109.08</v>
      </c>
      <c r="AD7" s="36">
        <v>108.33</v>
      </c>
      <c r="AE7" s="36">
        <v>107.95</v>
      </c>
      <c r="AF7" s="36">
        <v>109.49</v>
      </c>
      <c r="AG7" s="36">
        <v>113.03</v>
      </c>
      <c r="AH7" s="36">
        <v>25.75</v>
      </c>
      <c r="AI7" s="36">
        <v>1.4</v>
      </c>
      <c r="AJ7" s="36">
        <v>0</v>
      </c>
      <c r="AK7" s="36">
        <v>0</v>
      </c>
      <c r="AL7" s="36">
        <v>0</v>
      </c>
      <c r="AM7" s="36">
        <v>17.43</v>
      </c>
      <c r="AN7" s="36">
        <v>16.09</v>
      </c>
      <c r="AO7" s="36">
        <v>15.69</v>
      </c>
      <c r="AP7" s="36">
        <v>13.47</v>
      </c>
      <c r="AQ7" s="36">
        <v>9.49</v>
      </c>
      <c r="AR7" s="36">
        <v>0.81</v>
      </c>
      <c r="AS7" s="36">
        <v>67.33</v>
      </c>
      <c r="AT7" s="36">
        <v>51.67</v>
      </c>
      <c r="AU7" s="36">
        <v>137.88999999999999</v>
      </c>
      <c r="AV7" s="36">
        <v>156.97999999999999</v>
      </c>
      <c r="AW7" s="36">
        <v>11.54</v>
      </c>
      <c r="AX7" s="36">
        <v>1149.75</v>
      </c>
      <c r="AY7" s="36">
        <v>1128.25</v>
      </c>
      <c r="AZ7" s="36">
        <v>1159.4100000000001</v>
      </c>
      <c r="BA7" s="36">
        <v>1081.23</v>
      </c>
      <c r="BB7" s="36">
        <v>406.37</v>
      </c>
      <c r="BC7" s="36">
        <v>264.16000000000003</v>
      </c>
      <c r="BD7" s="36">
        <v>1648.97</v>
      </c>
      <c r="BE7" s="36">
        <v>1654.62</v>
      </c>
      <c r="BF7" s="36">
        <v>1396.48</v>
      </c>
      <c r="BG7" s="36">
        <v>1351.26</v>
      </c>
      <c r="BH7" s="36">
        <v>1317.64</v>
      </c>
      <c r="BI7" s="36">
        <v>462.52</v>
      </c>
      <c r="BJ7" s="36">
        <v>474.06</v>
      </c>
      <c r="BK7" s="36">
        <v>458</v>
      </c>
      <c r="BL7" s="36">
        <v>443.13</v>
      </c>
      <c r="BM7" s="36">
        <v>442.54</v>
      </c>
      <c r="BN7" s="36">
        <v>283.72000000000003</v>
      </c>
      <c r="BO7" s="36">
        <v>64.489999999999995</v>
      </c>
      <c r="BP7" s="36">
        <v>64.16</v>
      </c>
      <c r="BQ7" s="36">
        <v>73.06</v>
      </c>
      <c r="BR7" s="36">
        <v>73.739999999999995</v>
      </c>
      <c r="BS7" s="36">
        <v>75.17</v>
      </c>
      <c r="BT7" s="36">
        <v>99.71</v>
      </c>
      <c r="BU7" s="36">
        <v>96.62</v>
      </c>
      <c r="BV7" s="36">
        <v>96.27</v>
      </c>
      <c r="BW7" s="36">
        <v>95.4</v>
      </c>
      <c r="BX7" s="36">
        <v>98.6</v>
      </c>
      <c r="BY7" s="36">
        <v>104.6</v>
      </c>
      <c r="BZ7" s="36">
        <v>432.81</v>
      </c>
      <c r="CA7" s="36">
        <v>435.43</v>
      </c>
      <c r="CB7" s="36">
        <v>433.07</v>
      </c>
      <c r="CC7" s="36">
        <v>426.34</v>
      </c>
      <c r="CD7" s="36">
        <v>422.03</v>
      </c>
      <c r="CE7" s="36">
        <v>176.84</v>
      </c>
      <c r="CF7" s="36">
        <v>184.53</v>
      </c>
      <c r="CG7" s="36">
        <v>186.94</v>
      </c>
      <c r="CH7" s="36">
        <v>186.15</v>
      </c>
      <c r="CI7" s="36">
        <v>181.67</v>
      </c>
      <c r="CJ7" s="36">
        <v>164.21</v>
      </c>
      <c r="CK7" s="36">
        <v>39.630000000000003</v>
      </c>
      <c r="CL7" s="36">
        <v>38.64</v>
      </c>
      <c r="CM7" s="36">
        <v>51.18</v>
      </c>
      <c r="CN7" s="36">
        <v>52.67</v>
      </c>
      <c r="CO7" s="36">
        <v>52.43</v>
      </c>
      <c r="CP7" s="36">
        <v>53.5</v>
      </c>
      <c r="CQ7" s="36">
        <v>52.9</v>
      </c>
      <c r="CR7" s="36">
        <v>54.51</v>
      </c>
      <c r="CS7" s="36">
        <v>54.47</v>
      </c>
      <c r="CT7" s="36">
        <v>53.61</v>
      </c>
      <c r="CU7" s="36">
        <v>59.8</v>
      </c>
      <c r="CV7" s="36">
        <v>71.97</v>
      </c>
      <c r="CW7" s="36">
        <v>69.77</v>
      </c>
      <c r="CX7" s="36">
        <v>69.06</v>
      </c>
      <c r="CY7" s="36">
        <v>65.56</v>
      </c>
      <c r="CZ7" s="36">
        <v>62.79</v>
      </c>
      <c r="DA7" s="36">
        <v>82.8</v>
      </c>
      <c r="DB7" s="36">
        <v>81.63</v>
      </c>
      <c r="DC7" s="36">
        <v>81.790000000000006</v>
      </c>
      <c r="DD7" s="36">
        <v>81.459999999999994</v>
      </c>
      <c r="DE7" s="36">
        <v>81.31</v>
      </c>
      <c r="DF7" s="36">
        <v>89.78</v>
      </c>
      <c r="DG7" s="36">
        <v>31.09</v>
      </c>
      <c r="DH7" s="36">
        <v>32.880000000000003</v>
      </c>
      <c r="DI7" s="36">
        <v>34.86</v>
      </c>
      <c r="DJ7" s="36">
        <v>36.659999999999997</v>
      </c>
      <c r="DK7" s="36">
        <v>38.68</v>
      </c>
      <c r="DL7" s="36">
        <v>35.71</v>
      </c>
      <c r="DM7" s="36">
        <v>37.25</v>
      </c>
      <c r="DN7" s="36">
        <v>37.799999999999997</v>
      </c>
      <c r="DO7" s="36">
        <v>38.520000000000003</v>
      </c>
      <c r="DP7" s="36">
        <v>46.67</v>
      </c>
      <c r="DQ7" s="36">
        <v>46.31</v>
      </c>
      <c r="DR7" s="36">
        <v>13.09</v>
      </c>
      <c r="DS7" s="36">
        <v>13.1</v>
      </c>
      <c r="DT7" s="36">
        <v>13.1</v>
      </c>
      <c r="DU7" s="36">
        <v>13.1</v>
      </c>
      <c r="DV7" s="36">
        <v>13.55</v>
      </c>
      <c r="DW7" s="36">
        <v>6.62</v>
      </c>
      <c r="DX7" s="36">
        <v>7.9</v>
      </c>
      <c r="DY7" s="36">
        <v>8.2200000000000006</v>
      </c>
      <c r="DZ7" s="36">
        <v>9.43</v>
      </c>
      <c r="EA7" s="36">
        <v>10.029999999999999</v>
      </c>
      <c r="EB7" s="36">
        <v>12.42</v>
      </c>
      <c r="EC7" s="36">
        <v>0.53</v>
      </c>
      <c r="ED7" s="36">
        <v>0.5</v>
      </c>
      <c r="EE7" s="36">
        <v>0.1</v>
      </c>
      <c r="EF7" s="36">
        <v>0.01</v>
      </c>
      <c r="EG7" s="36">
        <v>0.1</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平川市</cp:lastModifiedBy>
  <cp:lastPrinted>2016-02-18T05:50:33Z</cp:lastPrinted>
  <dcterms:created xsi:type="dcterms:W3CDTF">2016-02-03T07:13:14Z</dcterms:created>
  <dcterms:modified xsi:type="dcterms:W3CDTF">2016-02-24T00:44:01Z</dcterms:modified>
  <cp:category/>
</cp:coreProperties>
</file>