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6\上下水道課１\齋藤（里）\07経営分析\ホームページ作成\"/>
    </mc:Choice>
  </mc:AlternateContent>
  <workbookProtection workbookPassword="B501" lockStructure="1"/>
  <bookViews>
    <workbookView xWindow="0" yWindow="0" windowWidth="20490" windowHeight="77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AI8" i="4" s="1"/>
  <c r="P6" i="5"/>
  <c r="Z10" i="4" s="1"/>
  <c r="O6" i="5"/>
  <c r="R10" i="4" s="1"/>
  <c r="N6" i="5"/>
  <c r="J10" i="4" s="1"/>
  <c r="M6" i="5"/>
  <c r="L6" i="5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10" i="4"/>
  <c r="Z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<sst xmlns="http://schemas.openxmlformats.org/spreadsheetml/2006/main" count="217" uniqueCount="107">
  <si>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</si>
  <si>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</si>
  <si>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</si>
  <si>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</si>
  <si>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</si>
  <si>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</si>
  <si>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</si>
  <si>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</si>
  <si>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</si>
  <si>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</si>
  <si>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</si>
  <si>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</si>
  <si>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</si>
  <si>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</si>
  <si>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</si>
  <si>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</si>
  <si>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</si>
  <si>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</si>
  <si>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</si>
  <si>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</si>
  <si>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</si>
  <si>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</si>
  <si>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</si>
  <si>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</si>
  <si>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</si>
  <si>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</si>
  <si>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</si>
  <si>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</si>
  <si>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</si>
  <si>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</si>
  <si>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</si>
  <si>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</si>
  <si>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</si>
  <si>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</si>
  <si>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</si>
  <si>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</si>
  <si>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</si>
  <si>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</si>
  <si>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</si>
  <si>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</si>
  <si>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</si>
  <si>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</si>
  <si>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</si>
  <si>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</si>
  <si>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</si>
  <si>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</si>
  <si>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</si>
  <si>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</si>
  <si>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</si>
  <si>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</si>
  <si>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</si>
  <si>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</si>
  <si>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</si>
  <si>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</si>
  <si>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</si>
  <si>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</si>
  <si>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</si>
  <si>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</si>
  <si>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</si>
  <si>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</si>
  <si>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</si>
  <si>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</si>
  <si>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</si>
  <si>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</si>
  <si>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</si>
  <si>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</si>
  <si>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</si>
  <si>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</si>
  <si>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</si>
  <si>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</si>
  <si>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</si>
  <si>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</si>
  <si>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</si>
  <si>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</si>
  <si>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</si>
  <si>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</si>
  <si>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</si>
  <si>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</si>
  <si>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</si>
  <si>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</si>
  <si>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</si>
  <si>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</si>
  <si>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</si>
  <si>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</si>
  <si>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</si>
  <si>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</si>
  <si>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</si>
  <si>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</si>
  <si>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</si>
  <si>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</si>
  <si>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</si>
  <si>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</si>
  <si>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</si>
  <si>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</si>
  <si>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</si>
  <si>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</si>
  <si>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</si>
  <si>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</si>
  <si>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</si>
  <si>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</si>
  <si>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</si>
  <si>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</si>
  <si>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</si>
  <si>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</si>
  <si>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H25、H26年度においては、類似団体よりも多く利益を上げており、安定した経営となっているが、後年において、人口減少や節水意識による給水収益の減少が懸念され、費用削減策を打ち出す必要がある。
　また、有収率は平均値よりも比較的高く、ほぼ収益として反映されており、漏水やメーター不感といった原因はないと思われるが、施設利用率については、過去５年間半分以下となっており、有効な施設利用とはなっていない。
　よって、人口や水需要予測などを活用して、有効な施設利用、規模を判断し、ダウンサイジングなど検討する必要がある。
　</t>
    <phoneticPr fontId="4"/>
  </si>
  <si>
    <t>　法定耐用年数を経過した管路はないが、これから老朽管路が一気に増えるので、更新管路の見極めや財源確保・更新費用の平準化などに取り組む必要がある。
　</t>
    <rPh sb="1" eb="3">
      <t>ホウテイ</t>
    </rPh>
    <rPh sb="3" eb="5">
      <t>タイヨウ</t>
    </rPh>
    <rPh sb="5" eb="7">
      <t>ネンスウ</t>
    </rPh>
    <rPh sb="8" eb="10">
      <t>ケイカ</t>
    </rPh>
    <rPh sb="12" eb="14">
      <t>カンロ</t>
    </rPh>
    <rPh sb="23" eb="25">
      <t>ロウキュウ</t>
    </rPh>
    <rPh sb="25" eb="27">
      <t>カンロ</t>
    </rPh>
    <rPh sb="28" eb="30">
      <t>イッキ</t>
    </rPh>
    <rPh sb="31" eb="32">
      <t>フ</t>
    </rPh>
    <rPh sb="37" eb="39">
      <t>コウシン</t>
    </rPh>
    <rPh sb="39" eb="41">
      <t>カンロ</t>
    </rPh>
    <rPh sb="42" eb="44">
      <t>ミキワ</t>
    </rPh>
    <rPh sb="46" eb="48">
      <t>ザイゲン</t>
    </rPh>
    <rPh sb="48" eb="50">
      <t>カクホ</t>
    </rPh>
    <rPh sb="51" eb="53">
      <t>コウシン</t>
    </rPh>
    <rPh sb="53" eb="55">
      <t>ヒヨウ</t>
    </rPh>
    <rPh sb="56" eb="59">
      <t>ヘイジュンカ</t>
    </rPh>
    <rPh sb="62" eb="63">
      <t>ト</t>
    </rPh>
    <rPh sb="64" eb="65">
      <t>ク</t>
    </rPh>
    <rPh sb="66" eb="68">
      <t>ヒツヨウ</t>
    </rPh>
    <phoneticPr fontId="4"/>
  </si>
  <si>
    <t>　人口減少や節水意識による給水収益の減少に対する費用削減策、人口や水需要予測などを活用して、有効な施設利用、規模を判断し、ダウンサイジングなどを検討する必要がある。
　また、老朽管路の更新管路の見極め・財源確保・更新費用の平準化などに取り組む必要がある。</t>
    <rPh sb="1" eb="3">
      <t>ジンコウ</t>
    </rPh>
    <rPh sb="3" eb="5">
      <t>ゲンショウ</t>
    </rPh>
    <rPh sb="21" eb="22">
      <t>タイ</t>
    </rPh>
    <rPh sb="87" eb="89">
      <t>ロウキュウ</t>
    </rPh>
    <rPh sb="89" eb="91">
      <t>カンロ</t>
    </rPh>
    <rPh sb="92" eb="94">
      <t>コウシン</t>
    </rPh>
    <rPh sb="94" eb="96">
      <t>カンロ</t>
    </rPh>
    <rPh sb="97" eb="99">
      <t>ミキワ</t>
    </rPh>
    <rPh sb="101" eb="103">
      <t>ザイゲン</t>
    </rPh>
    <rPh sb="103" eb="105">
      <t>カクホ</t>
    </rPh>
    <rPh sb="106" eb="108">
      <t>コウシン</t>
    </rPh>
    <rPh sb="108" eb="110">
      <t>ヒヨウ</t>
    </rPh>
    <rPh sb="111" eb="114">
      <t>ヘイジュンカ</t>
    </rPh>
    <rPh sb="117" eb="118">
      <t>ト</t>
    </rPh>
    <rPh sb="119" eb="120">
      <t>ク</t>
    </rPh>
    <rPh sb="121" eb="1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</si>
</sst>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485032"/>
        <c:axId val="31249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85032"/>
        <c:axId val="312490760"/>
      </c:lineChart>
      <c:dateAx>
        <c:axId val="31248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490760"/>
        <c:crosses val="autoZero"/>
        <c:auto val="1"/>
        <c:lblOffset val="100"/>
        <c:baseTimeUnit val="years"/>
      </c:dateAx>
      <c:valAx>
        <c:axId val="31249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48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46.28</c:v>
                </c:pt>
                <c:pt idx="1">
                  <c:v>46.33</c:v>
                </c:pt>
                <c:pt idx="2">
                  <c:v>46.67</c:v>
                </c:pt>
                <c:pt idx="3">
                  <c:v>46.22</c:v>
                </c:pt>
                <c:pt idx="4">
                  <c:v>45.94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14304"/>
        <c:axId val="31331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14304"/>
        <c:axId val="313314696"/>
      </c:lineChart>
      <c:dateAx>
        <c:axId val="31331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314696"/>
        <c:crosses val="autoZero"/>
        <c:auto val="1"/>
        <c:lblOffset val="100"/>
        <c:baseTimeUnit val="years"/>
      </c:dateAx>
      <c:valAx>
        <c:axId val="31331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31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95.26</c:v>
                </c:pt>
                <c:pt idx="2">
                  <c:v>95.54</c:v>
                </c:pt>
                <c:pt idx="3">
                  <c:v>95.8</c:v>
                </c:pt>
                <c:pt idx="4">
                  <c:v>95.81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22328"/>
        <c:axId val="23092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22328"/>
        <c:axId val="230921936"/>
      </c:lineChart>
      <c:dateAx>
        <c:axId val="230922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21936"/>
        <c:crosses val="autoZero"/>
        <c:auto val="1"/>
        <c:lblOffset val="100"/>
        <c:baseTimeUnit val="years"/>
      </c:dateAx>
      <c:valAx>
        <c:axId val="23092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2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108.72</c:v>
                </c:pt>
                <c:pt idx="1">
                  <c:v>111.32</c:v>
                </c:pt>
                <c:pt idx="2">
                  <c:v>110.05</c:v>
                </c:pt>
                <c:pt idx="3">
                  <c:v>118.76</c:v>
                </c:pt>
                <c:pt idx="4">
                  <c:v>122.01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46456"/>
        <c:axId val="31264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646456"/>
        <c:axId val="312646840"/>
      </c:lineChart>
      <c:dateAx>
        <c:axId val="312646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646840"/>
        <c:crosses val="autoZero"/>
        <c:auto val="1"/>
        <c:lblOffset val="100"/>
        <c:baseTimeUnit val="years"/>
      </c:dateAx>
      <c:valAx>
        <c:axId val="312646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646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20.58</c:v>
                </c:pt>
                <c:pt idx="1">
                  <c:v>24.1</c:v>
                </c:pt>
                <c:pt idx="2">
                  <c:v>27.31</c:v>
                </c:pt>
                <c:pt idx="3">
                  <c:v>30.03</c:v>
                </c:pt>
                <c:pt idx="4">
                  <c:v>47.75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630624"/>
        <c:axId val="3126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630624"/>
        <c:axId val="312631008"/>
      </c:lineChart>
      <c:dateAx>
        <c:axId val="3126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631008"/>
        <c:crosses val="autoZero"/>
        <c:auto val="1"/>
        <c:lblOffset val="100"/>
        <c:baseTimeUnit val="years"/>
      </c:dateAx>
      <c:valAx>
        <c:axId val="3126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6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23504"/>
        <c:axId val="230923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23504"/>
        <c:axId val="230923896"/>
      </c:lineChart>
      <c:dateAx>
        <c:axId val="23092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23896"/>
        <c:crosses val="autoZero"/>
        <c:auto val="1"/>
        <c:lblOffset val="100"/>
        <c:baseTimeUnit val="years"/>
      </c:dateAx>
      <c:valAx>
        <c:axId val="230923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2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25072"/>
        <c:axId val="23092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25072"/>
        <c:axId val="230925464"/>
      </c:lineChart>
      <c:dateAx>
        <c:axId val="23092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25464"/>
        <c:crosses val="autoZero"/>
        <c:auto val="1"/>
        <c:lblOffset val="100"/>
        <c:baseTimeUnit val="years"/>
      </c:dateAx>
      <c:valAx>
        <c:axId val="230925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2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1943.37</c:v>
                </c:pt>
                <c:pt idx="1">
                  <c:v>1740.51</c:v>
                </c:pt>
                <c:pt idx="2">
                  <c:v>1616.19</c:v>
                </c:pt>
                <c:pt idx="3">
                  <c:v>1559.24</c:v>
                </c:pt>
                <c:pt idx="4">
                  <c:v>277.77999999999997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29104"/>
        <c:axId val="31322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29104"/>
        <c:axId val="313229496"/>
      </c:lineChart>
      <c:dateAx>
        <c:axId val="31322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229496"/>
        <c:crosses val="autoZero"/>
        <c:auto val="1"/>
        <c:lblOffset val="100"/>
        <c:baseTimeUnit val="years"/>
      </c:dateAx>
      <c:valAx>
        <c:axId val="313229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22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243.04</c:v>
                </c:pt>
                <c:pt idx="1">
                  <c:v>187.08</c:v>
                </c:pt>
                <c:pt idx="2">
                  <c:v>146.01</c:v>
                </c:pt>
                <c:pt idx="3">
                  <c:v>104.53</c:v>
                </c:pt>
                <c:pt idx="4">
                  <c:v>72.66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30672"/>
        <c:axId val="313231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30672"/>
        <c:axId val="313231064"/>
      </c:lineChart>
      <c:dateAx>
        <c:axId val="31323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231064"/>
        <c:crosses val="autoZero"/>
        <c:auto val="1"/>
        <c:lblOffset val="100"/>
        <c:baseTimeUnit val="years"/>
      </c:dateAx>
      <c:valAx>
        <c:axId val="313231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23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106.1</c:v>
                </c:pt>
                <c:pt idx="1">
                  <c:v>108.52</c:v>
                </c:pt>
                <c:pt idx="2">
                  <c:v>107.24</c:v>
                </c:pt>
                <c:pt idx="3">
                  <c:v>115.71</c:v>
                </c:pt>
                <c:pt idx="4">
                  <c:v>120.78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228712"/>
        <c:axId val="31331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28712"/>
        <c:axId val="313311560"/>
      </c:lineChart>
      <c:dateAx>
        <c:axId val="31322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311560"/>
        <c:crosses val="autoZero"/>
        <c:auto val="1"/>
        <c:lblOffset val="100"/>
        <c:baseTimeUnit val="years"/>
      </c:dateAx>
      <c:valAx>
        <c:axId val="31331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22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222.52</c:v>
                </c:pt>
                <c:pt idx="1">
                  <c:v>216.98</c:v>
                </c:pt>
                <c:pt idx="2">
                  <c:v>209.91</c:v>
                </c:pt>
                <c:pt idx="3">
                  <c:v>203.77</c:v>
                </c:pt>
                <c:pt idx="4">
                  <c:v>195.27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12736"/>
        <c:axId val="313313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12736"/>
        <c:axId val="313313128"/>
      </c:lineChart>
      <c:dateAx>
        <c:axId val="31331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313128"/>
        <c:crosses val="autoZero"/>
        <c:auto val="1"/>
        <c:lblOffset val="100"/>
        <c:baseTimeUnit val="years"/>
      </c:dateAx>
      <c:valAx>
        <c:axId val="313313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31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青森県　平川市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32828</v>
      </c>
      <c r="AJ8" s="56"/>
      <c r="AK8" s="56"/>
      <c r="AL8" s="56"/>
      <c r="AM8" s="56"/>
      <c r="AN8" s="56"/>
      <c r="AO8" s="56"/>
      <c r="AP8" s="57"/>
      <c r="AQ8" s="47">
        <f>データ!R6</f>
        <v>346.01</v>
      </c>
      <c r="AR8" s="47"/>
      <c r="AS8" s="47"/>
      <c r="AT8" s="47"/>
      <c r="AU8" s="47"/>
      <c r="AV8" s="47"/>
      <c r="AW8" s="47"/>
      <c r="AX8" s="47"/>
      <c r="AY8" s="47">
        <f>データ!S6</f>
        <v>94.88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85.72</v>
      </c>
      <c r="K10" s="47"/>
      <c r="L10" s="47"/>
      <c r="M10" s="47"/>
      <c r="N10" s="47"/>
      <c r="O10" s="47"/>
      <c r="P10" s="47"/>
      <c r="Q10" s="47"/>
      <c r="R10" s="47">
        <f>データ!O6</f>
        <v>83.66</v>
      </c>
      <c r="S10" s="47"/>
      <c r="T10" s="47"/>
      <c r="U10" s="47"/>
      <c r="V10" s="47"/>
      <c r="W10" s="47"/>
      <c r="X10" s="47"/>
      <c r="Y10" s="47"/>
      <c r="Z10" s="78">
        <f>データ!P6</f>
        <v>4426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27312</v>
      </c>
      <c r="AJ10" s="78"/>
      <c r="AK10" s="78"/>
      <c r="AL10" s="78"/>
      <c r="AM10" s="78"/>
      <c r="AN10" s="78"/>
      <c r="AO10" s="78"/>
      <c r="AP10" s="78"/>
      <c r="AQ10" s="47">
        <f>データ!U6</f>
        <v>43.15</v>
      </c>
      <c r="AR10" s="47"/>
      <c r="AS10" s="47"/>
      <c r="AT10" s="47"/>
      <c r="AU10" s="47"/>
      <c r="AV10" s="47"/>
      <c r="AW10" s="47"/>
      <c r="AX10" s="47"/>
      <c r="AY10" s="47">
        <f>データ!V6</f>
        <v>632.95000000000005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22101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青森県　平川市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85.72</v>
      </c>
      <c r="O6" s="32">
        <f t="shared" si="3"/>
        <v>83.66</v>
      </c>
      <c r="P6" s="32">
        <f t="shared" si="3"/>
        <v>4426</v>
      </c>
      <c r="Q6" s="32">
        <f t="shared" si="3"/>
        <v>32828</v>
      </c>
      <c r="R6" s="32">
        <f t="shared" si="3"/>
        <v>346.01</v>
      </c>
      <c r="S6" s="32">
        <f t="shared" si="3"/>
        <v>94.88</v>
      </c>
      <c r="T6" s="32">
        <f t="shared" si="3"/>
        <v>27312</v>
      </c>
      <c r="U6" s="32">
        <f t="shared" si="3"/>
        <v>43.15</v>
      </c>
      <c r="V6" s="32">
        <f t="shared" si="3"/>
        <v>632.95000000000005</v>
      </c>
      <c r="W6" s="33">
        <f>IF(W7="",NA(),W7)</f>
        <v>108.72</v>
      </c>
      <c r="X6" s="33">
        <f t="shared" ref="X6:AF6" si="4">IF(X7="",NA(),X7)</f>
        <v>111.32</v>
      </c>
      <c r="Y6" s="33">
        <f t="shared" si="4"/>
        <v>110.05</v>
      </c>
      <c r="Z6" s="33">
        <f t="shared" si="4"/>
        <v>118.76</v>
      </c>
      <c r="AA6" s="33">
        <f t="shared" si="4"/>
        <v>122.01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1943.37</v>
      </c>
      <c r="AT6" s="33">
        <f t="shared" ref="AT6:BB6" si="6">IF(AT7="",NA(),AT7)</f>
        <v>1740.51</v>
      </c>
      <c r="AU6" s="33">
        <f t="shared" si="6"/>
        <v>1616.19</v>
      </c>
      <c r="AV6" s="33">
        <f t="shared" si="6"/>
        <v>1559.24</v>
      </c>
      <c r="AW6" s="33">
        <f t="shared" si="6"/>
        <v>277.77999999999997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243.04</v>
      </c>
      <c r="BE6" s="33">
        <f t="shared" ref="BE6:BM6" si="7">IF(BE7="",NA(),BE7)</f>
        <v>187.08</v>
      </c>
      <c r="BF6" s="33">
        <f t="shared" si="7"/>
        <v>146.01</v>
      </c>
      <c r="BG6" s="33">
        <f t="shared" si="7"/>
        <v>104.53</v>
      </c>
      <c r="BH6" s="33">
        <f t="shared" si="7"/>
        <v>72.66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106.1</v>
      </c>
      <c r="BP6" s="33">
        <f t="shared" ref="BP6:BX6" si="8">IF(BP7="",NA(),BP7)</f>
        <v>108.52</v>
      </c>
      <c r="BQ6" s="33">
        <f t="shared" si="8"/>
        <v>107.24</v>
      </c>
      <c r="BR6" s="33">
        <f t="shared" si="8"/>
        <v>115.71</v>
      </c>
      <c r="BS6" s="33">
        <f t="shared" si="8"/>
        <v>120.78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222.52</v>
      </c>
      <c r="CA6" s="33">
        <f t="shared" ref="CA6:CI6" si="9">IF(CA7="",NA(),CA7)</f>
        <v>216.98</v>
      </c>
      <c r="CB6" s="33">
        <f t="shared" si="9"/>
        <v>209.91</v>
      </c>
      <c r="CC6" s="33">
        <f t="shared" si="9"/>
        <v>203.77</v>
      </c>
      <c r="CD6" s="33">
        <f t="shared" si="9"/>
        <v>195.27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46.28</v>
      </c>
      <c r="CL6" s="33">
        <f t="shared" ref="CL6:CT6" si="10">IF(CL7="",NA(),CL7)</f>
        <v>46.33</v>
      </c>
      <c r="CM6" s="33">
        <f t="shared" si="10"/>
        <v>46.67</v>
      </c>
      <c r="CN6" s="33">
        <f t="shared" si="10"/>
        <v>46.22</v>
      </c>
      <c r="CO6" s="33">
        <f t="shared" si="10"/>
        <v>45.94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95.72</v>
      </c>
      <c r="CW6" s="33">
        <f t="shared" ref="CW6:DE6" si="11">IF(CW7="",NA(),CW7)</f>
        <v>95.26</v>
      </c>
      <c r="CX6" s="33">
        <f t="shared" si="11"/>
        <v>95.54</v>
      </c>
      <c r="CY6" s="33">
        <f t="shared" si="11"/>
        <v>95.8</v>
      </c>
      <c r="CZ6" s="33">
        <f t="shared" si="11"/>
        <v>95.81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20.58</v>
      </c>
      <c r="DH6" s="33">
        <f t="shared" ref="DH6:DP6" si="12">IF(DH7="",NA(),DH7)</f>
        <v>24.1</v>
      </c>
      <c r="DI6" s="33">
        <f t="shared" si="12"/>
        <v>27.31</v>
      </c>
      <c r="DJ6" s="33">
        <f t="shared" si="12"/>
        <v>30.03</v>
      </c>
      <c r="DK6" s="33">
        <f t="shared" si="12"/>
        <v>47.75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22101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85.72</v>
      </c>
      <c r="O7" s="36">
        <v>83.66</v>
      </c>
      <c r="P7" s="36">
        <v>4426</v>
      </c>
      <c r="Q7" s="36">
        <v>32828</v>
      </c>
      <c r="R7" s="36">
        <v>346.01</v>
      </c>
      <c r="S7" s="36">
        <v>94.88</v>
      </c>
      <c r="T7" s="36">
        <v>27312</v>
      </c>
      <c r="U7" s="36">
        <v>43.15</v>
      </c>
      <c r="V7" s="36">
        <v>632.95000000000005</v>
      </c>
      <c r="W7" s="36">
        <v>108.72</v>
      </c>
      <c r="X7" s="36">
        <v>111.32</v>
      </c>
      <c r="Y7" s="36">
        <v>110.05</v>
      </c>
      <c r="Z7" s="36">
        <v>118.76</v>
      </c>
      <c r="AA7" s="36">
        <v>122.01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1943.37</v>
      </c>
      <c r="AT7" s="36">
        <v>1740.51</v>
      </c>
      <c r="AU7" s="36">
        <v>1616.19</v>
      </c>
      <c r="AV7" s="36">
        <v>1559.24</v>
      </c>
      <c r="AW7" s="36">
        <v>277.77999999999997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243.04</v>
      </c>
      <c r="BE7" s="36">
        <v>187.08</v>
      </c>
      <c r="BF7" s="36">
        <v>146.01</v>
      </c>
      <c r="BG7" s="36">
        <v>104.53</v>
      </c>
      <c r="BH7" s="36">
        <v>72.66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106.1</v>
      </c>
      <c r="BP7" s="36">
        <v>108.52</v>
      </c>
      <c r="BQ7" s="36">
        <v>107.24</v>
      </c>
      <c r="BR7" s="36">
        <v>115.71</v>
      </c>
      <c r="BS7" s="36">
        <v>120.78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222.52</v>
      </c>
      <c r="CA7" s="36">
        <v>216.98</v>
      </c>
      <c r="CB7" s="36">
        <v>209.91</v>
      </c>
      <c r="CC7" s="36">
        <v>203.77</v>
      </c>
      <c r="CD7" s="36">
        <v>195.27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46.28</v>
      </c>
      <c r="CL7" s="36">
        <v>46.33</v>
      </c>
      <c r="CM7" s="36">
        <v>46.67</v>
      </c>
      <c r="CN7" s="36">
        <v>46.22</v>
      </c>
      <c r="CO7" s="36">
        <v>45.94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95.72</v>
      </c>
      <c r="CW7" s="36">
        <v>95.26</v>
      </c>
      <c r="CX7" s="36">
        <v>95.54</v>
      </c>
      <c r="CY7" s="36">
        <v>95.8</v>
      </c>
      <c r="CZ7" s="36">
        <v>95.81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20.58</v>
      </c>
      <c r="DH7" s="36">
        <v>24.1</v>
      </c>
      <c r="DI7" s="36">
        <v>27.31</v>
      </c>
      <c r="DJ7" s="36">
        <v>30.03</v>
      </c>
      <c r="DK7" s="36">
        <v>47.75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dcterms:created xsi:type="dcterms:W3CDTF">2016-02-03T07:12:56Z</dcterms:created>
  <dcterms:modified xsi:type="dcterms:W3CDTF">2016-02-24T04:26:24Z</dcterms:modified>
  <cp:category/>
</cp:coreProperties>
</file>