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建設部\上下水道課１\000 総務係\02_県からの照会等\01_県市町村課_理財Ｇ\08_公営企業に係る経営比較分析表の分析等について\R7年度\"/>
    </mc:Choice>
  </mc:AlternateContent>
  <workbookProtection workbookAlgorithmName="SHA-512" workbookHashValue="Ky9I1dgsdIjE3GK79dEzsGqGy8gBjDim+nOV/dyYStmfviYygATBjl9rK7eKurxPtlBnVW93l/BjH6mJ7Ogw6A==" workbookSaltValue="VBREtNuP0ZR2tKm/e0RsJg==" workbookSpinCount="100000" lockStructure="1"/>
  <bookViews>
    <workbookView xWindow="0" yWindow="0" windowWidth="20490"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<sst xmlns="http://schemas.openxmlformats.org/spreadsheetml/2006/main" count="228" uniqueCount="112">
  <si>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</si>
  <si>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</si>
  <si>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</si>
  <si>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</si>
  <si>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</si>
  <si>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</si>
  <si>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</si>
  <si>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</si>
  <si>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</si>
  <si>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</si>
  <si>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</si>
  <si>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</si>
  <si>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</si>
  <si>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</si>
  <si>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</si>
  <si>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</si>
  <si>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</si>
  <si>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</si>
  <si>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</si>
  <si>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</si>
  <si>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</si>
  <si>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</si>
  <si>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</si>
  <si>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</si>
  <si>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</si>
  <si>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</si>
  <si>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</si>
  <si>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</si>
  <si>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</si>
  <si>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</si>
  <si>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</si>
  <si>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</si>
  <si>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</si>
  <si>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</si>
  <si>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</si>
  <si>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</si>
  <si>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</si>
  <si>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</si>
  <si>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</si>
  <si>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</si>
  <si>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</si>
  <si>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</si>
  <si>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</si>
  <si>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</si>
  <si>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</si>
  <si>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</si>
  <si>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</si>
  <si>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</si>
  <si>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</si>
  <si>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</si>
  <si>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</si>
  <si>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</si>
  <si>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</si>
  <si>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</si>
  <si>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</si>
  <si>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</si>
  <si>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</si>
  <si>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</si>
  <si>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</si>
  <si>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</si>
  <si>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</si>
  <si>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</si>
  <si>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</si>
  <si>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</si>
  <si>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</si>
  <si>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</si>
  <si>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</si>
  <si>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</si>
  <si>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</si>
  <si>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</si>
  <si>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</si>
  <si>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</si>
  <si>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</si>
  <si>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</si>
  <si>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</si>
  <si>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</si>
  <si>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</si>
  <si>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</si>
  <si>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</si>
  <si>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</si>
  <si>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</si>
  <si>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</si>
  <si>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</si>
  <si>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</si>
  <si>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</si>
  <si>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</si>
  <si>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</si>
  <si>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</si>
  <si>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</si>
  <si>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</si>
  <si>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</si>
  <si>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</si>
  <si>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</si>
  <si>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</si>
  <si>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</si>
  <si>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</si>
  <si>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</si>
  <si>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</si>
  <si>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</si>
  <si>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</si>
  <si>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</si>
  <si>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</si>
  <si>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</si>
  <si>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</si>
  <si>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</si>
  <si>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</si>
  <si>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</si>
  <si>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</si>
  <si>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</si>
  <si>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40年が経過し、法定耐用年数を超えた管路が急激に増加したことにより、管路経年化率が類似団体平均値より高い傾向にあるものの、管路更新率については、類似団体平均値より低いため、老朽管の更新がされていない状況である。
　有収率は年々減少傾向にあり、今後さらに老朽管は増えていくため、アセットマネジメント計画を策定し、更新管路の実情把握に努め、計画的に更新する必要がある。</t>
    <rPh sb="1" eb="3">
      <t>キョウヨウ</t>
    </rPh>
    <rPh sb="3" eb="5">
      <t>カイシ</t>
    </rPh>
    <rPh sb="9" eb="10">
      <t>ネン</t>
    </rPh>
    <rPh sb="11" eb="13">
      <t>ケイカ</t>
    </rPh>
    <rPh sb="15" eb="19">
      <t>ホウテイタイヨウ</t>
    </rPh>
    <rPh sb="19" eb="21">
      <t>ネンスウ</t>
    </rPh>
    <rPh sb="22" eb="23">
      <t>コ</t>
    </rPh>
    <rPh sb="25" eb="27">
      <t>カンロ</t>
    </rPh>
    <rPh sb="28" eb="30">
      <t>キュウゲキ</t>
    </rPh>
    <rPh sb="31" eb="33">
      <t>ゾウカ</t>
    </rPh>
    <rPh sb="41" eb="43">
      <t>カンロ</t>
    </rPh>
    <rPh sb="43" eb="45">
      <t>ケイネン</t>
    </rPh>
    <rPh sb="45" eb="46">
      <t>カ</t>
    </rPh>
    <rPh sb="46" eb="47">
      <t>リツ</t>
    </rPh>
    <rPh sb="48" eb="50">
      <t>ルイジ</t>
    </rPh>
    <rPh sb="50" eb="52">
      <t>ダンタイ</t>
    </rPh>
    <rPh sb="52" eb="55">
      <t>ヘイキンチ</t>
    </rPh>
    <rPh sb="57" eb="58">
      <t>タカ</t>
    </rPh>
    <rPh sb="59" eb="61">
      <t>ケイコウ</t>
    </rPh>
    <rPh sb="68" eb="70">
      <t>カンロ</t>
    </rPh>
    <rPh sb="70" eb="73">
      <t>コウシンリツ</t>
    </rPh>
    <rPh sb="79" eb="83">
      <t>ルイジダンタイ</t>
    </rPh>
    <rPh sb="83" eb="86">
      <t>ヘイキンチ</t>
    </rPh>
    <rPh sb="88" eb="89">
      <t>ヒク</t>
    </rPh>
    <rPh sb="93" eb="96">
      <t>ロウキュウカン</t>
    </rPh>
    <rPh sb="97" eb="99">
      <t>コウシン</t>
    </rPh>
    <rPh sb="106" eb="108">
      <t>ジョウキョウ</t>
    </rPh>
    <rPh sb="114" eb="117">
      <t>ユウシュウリツ</t>
    </rPh>
    <rPh sb="118" eb="120">
      <t>ネンネン</t>
    </rPh>
    <rPh sb="120" eb="122">
      <t>ゲンショウ</t>
    </rPh>
    <rPh sb="122" eb="124">
      <t>ケイコウ</t>
    </rPh>
    <rPh sb="128" eb="130">
      <t>コンゴ</t>
    </rPh>
    <rPh sb="133" eb="136">
      <t>ロウキュウカン</t>
    </rPh>
    <rPh sb="137" eb="138">
      <t>フ</t>
    </rPh>
    <rPh sb="155" eb="157">
      <t>ケイカク</t>
    </rPh>
    <rPh sb="158" eb="160">
      <t>サクテイ</t>
    </rPh>
    <rPh sb="162" eb="166">
      <t>コウシンカンロ</t>
    </rPh>
    <rPh sb="167" eb="169">
      <t>ジツジョウ</t>
    </rPh>
    <rPh sb="169" eb="171">
      <t>ハアク</t>
    </rPh>
    <rPh sb="172" eb="173">
      <t>ツト</t>
    </rPh>
    <phoneticPr fontId="4"/>
  </si>
  <si>
    <t>　経常収支比率は100％以上を維持しており、累積欠損金比率も発生していないことから、安定した経営状況となっている。
　企業債残高対給水収益比率についても、令和３年度償還終了により比率なしとなっているため、流動比率が類似団体平均値より高い水準を維持している。
　料金回収率については、令和５、６年度において基本料金減免等事業を実施したことにより減少しているものの、依然として100％を維持しており、事業経営が悪化しているものではない。
　有収率は過去５年間とも類似団体平均値よりも高い傾向となっているが、年々減少傾向にあるため、今後も計画的な管路更新を行っていく必要がある。
　施設利用率については、過去５年間とも50％程度となっており、過剰な施設能力を有していることが主な要因であることから、施設の統廃合やダウンサイジング等の検討が必要である。</t>
    <rPh sb="1" eb="7">
      <t>ケイジョウシュウシヒリツ</t>
    </rPh>
    <rPh sb="12" eb="14">
      <t>イジョウ</t>
    </rPh>
    <rPh sb="15" eb="17">
      <t>イジ</t>
    </rPh>
    <rPh sb="22" eb="24">
      <t>ルイセキ</t>
    </rPh>
    <rPh sb="24" eb="27">
      <t>ケッソンキン</t>
    </rPh>
    <rPh sb="27" eb="29">
      <t>ヒリツ</t>
    </rPh>
    <rPh sb="30" eb="32">
      <t>ハッセイ</t>
    </rPh>
    <rPh sb="42" eb="44">
      <t>アンテイ</t>
    </rPh>
    <rPh sb="48" eb="50">
      <t>ジョウキョウ</t>
    </rPh>
    <rPh sb="118" eb="120">
      <t>スイジュン</t>
    </rPh>
    <rPh sb="130" eb="132">
      <t>リョウキン</t>
    </rPh>
    <rPh sb="132" eb="135">
      <t>カイシュウリツ</t>
    </rPh>
    <rPh sb="141" eb="143">
      <t>レイワ</t>
    </rPh>
    <rPh sb="146" eb="148">
      <t>ネンド</t>
    </rPh>
    <rPh sb="152" eb="156">
      <t>キホンリョウキン</t>
    </rPh>
    <rPh sb="156" eb="158">
      <t>ゲンメン</t>
    </rPh>
    <rPh sb="158" eb="159">
      <t>トウ</t>
    </rPh>
    <rPh sb="159" eb="161">
      <t>ジギョウ</t>
    </rPh>
    <rPh sb="162" eb="164">
      <t>ジッシ</t>
    </rPh>
    <rPh sb="171" eb="173">
      <t>ゲンショウ</t>
    </rPh>
    <rPh sb="181" eb="183">
      <t>イゼン</t>
    </rPh>
    <rPh sb="191" eb="193">
      <t>イジ</t>
    </rPh>
    <rPh sb="198" eb="202">
      <t>ジギョウケイエイ</t>
    </rPh>
    <rPh sb="203" eb="205">
      <t>アッカ</t>
    </rPh>
    <rPh sb="218" eb="221">
      <t>ユウシュウリツ</t>
    </rPh>
    <rPh sb="222" eb="224">
      <t>カコ</t>
    </rPh>
    <rPh sb="225" eb="227">
      <t>ネンカン</t>
    </rPh>
    <rPh sb="229" eb="231">
      <t>ルイジ</t>
    </rPh>
    <rPh sb="231" eb="233">
      <t>ダンタイ</t>
    </rPh>
    <rPh sb="233" eb="236">
      <t>ヘイキンチ</t>
    </rPh>
    <rPh sb="239" eb="240">
      <t>タカ</t>
    </rPh>
    <rPh sb="241" eb="243">
      <t>ケイコウ</t>
    </rPh>
    <rPh sb="251" eb="253">
      <t>ネンネン</t>
    </rPh>
    <rPh sb="253" eb="255">
      <t>ゲンショウ</t>
    </rPh>
    <rPh sb="255" eb="257">
      <t>ケイコウ</t>
    </rPh>
    <rPh sb="263" eb="265">
      <t>コンゴ</t>
    </rPh>
    <rPh sb="266" eb="269">
      <t>ケイカクテキ</t>
    </rPh>
    <rPh sb="270" eb="272">
      <t>カンロ</t>
    </rPh>
    <rPh sb="272" eb="274">
      <t>コウシン</t>
    </rPh>
    <rPh sb="275" eb="276">
      <t>オコナ</t>
    </rPh>
    <rPh sb="280" eb="282">
      <t>ヒツヨウ</t>
    </rPh>
    <rPh sb="288" eb="290">
      <t>シセツ</t>
    </rPh>
    <rPh sb="290" eb="293">
      <t>リヨウリツ</t>
    </rPh>
    <rPh sb="299" eb="301">
      <t>カコ</t>
    </rPh>
    <rPh sb="302" eb="304">
      <t>ネンカン</t>
    </rPh>
    <rPh sb="309" eb="311">
      <t>テイド</t>
    </rPh>
    <rPh sb="318" eb="320">
      <t>カジョウ</t>
    </rPh>
    <rPh sb="321" eb="323">
      <t>シセツ</t>
    </rPh>
    <rPh sb="323" eb="325">
      <t>ノウリョク</t>
    </rPh>
    <rPh sb="326" eb="327">
      <t>ユウ</t>
    </rPh>
    <rPh sb="334" eb="335">
      <t>オモ</t>
    </rPh>
    <rPh sb="336" eb="338">
      <t>ヨウイン</t>
    </rPh>
    <rPh sb="346" eb="348">
      <t>シセツ</t>
    </rPh>
    <rPh sb="349" eb="352">
      <t>トウハイゴウ</t>
    </rPh>
    <rPh sb="361" eb="362">
      <t>トウ</t>
    </rPh>
    <rPh sb="363" eb="365">
      <t>ケントウ</t>
    </rPh>
    <rPh sb="366" eb="368">
      <t>ヒツヨウ</t>
    </rPh>
    <phoneticPr fontId="4"/>
  </si>
  <si>
    <t>　今後は、老朽管の増加に伴い有収率は減少する見込みであるため、更新管路の実情を把握するためにアセットマネジメント計画を策定し、計画的に更新を進める必要があるとともに、今後の人口減少や節水器具の普及により水需要も減少する見込みであることから、過剰能力となっている施設について、施設の統廃合やダウンサイジング等も検討する必要がある。これらの課題を解決するためには、専門的な知識を有した人材の確保が必要不可欠であるため、中長期的な人材育成を見据えた技術継承やDXの活用による業務効率化を図ることで人材確保に努めたい。
　経営面では、現在は有収率や料金回収率も高く安定した経営状態にあるが、今後は水需要の減少に伴う給水収益の減少及び物価高騰等による営業費用の増加が見込まれるため、更新費用の平準化を図りつつ、企業債の借入れも視野に入れた財源確保に取り組む必要がある。</t>
    <rPh sb="1" eb="3">
      <t>コンゴ</t>
    </rPh>
    <rPh sb="5" eb="8">
      <t>ロウキュウカン</t>
    </rPh>
    <rPh sb="9" eb="11">
      <t>ゾウカ</t>
    </rPh>
    <rPh sb="12" eb="13">
      <t>トモナ</t>
    </rPh>
    <rPh sb="14" eb="17">
      <t>ユウシュウリツ</t>
    </rPh>
    <rPh sb="18" eb="20">
      <t>ゲンショウ</t>
    </rPh>
    <rPh sb="22" eb="24">
      <t>ミコ</t>
    </rPh>
    <rPh sb="31" eb="33">
      <t>コウシン</t>
    </rPh>
    <rPh sb="33" eb="35">
      <t>カンロ</t>
    </rPh>
    <rPh sb="36" eb="38">
      <t>ジツジョウ</t>
    </rPh>
    <rPh sb="39" eb="41">
      <t>ハアク</t>
    </rPh>
    <rPh sb="56" eb="58">
      <t>ケイカク</t>
    </rPh>
    <rPh sb="59" eb="61">
      <t>サクテイ</t>
    </rPh>
    <rPh sb="63" eb="65">
      <t>ケイカク</t>
    </rPh>
    <rPh sb="65" eb="66">
      <t>テキ</t>
    </rPh>
    <rPh sb="67" eb="69">
      <t>コウシン</t>
    </rPh>
    <rPh sb="70" eb="71">
      <t>スス</t>
    </rPh>
    <rPh sb="73" eb="75">
      <t>ヒツヨウ</t>
    </rPh>
    <rPh sb="83" eb="85">
      <t>コンゴ</t>
    </rPh>
    <rPh sb="86" eb="88">
      <t>ジンコウ</t>
    </rPh>
    <rPh sb="88" eb="90">
      <t>ゲンショウ</t>
    </rPh>
    <rPh sb="91" eb="93">
      <t>セッスイ</t>
    </rPh>
    <rPh sb="93" eb="95">
      <t>キグ</t>
    </rPh>
    <rPh sb="96" eb="98">
      <t>フキュウ</t>
    </rPh>
    <rPh sb="101" eb="104">
      <t>ミズジュヨウ</t>
    </rPh>
    <rPh sb="105" eb="107">
      <t>ゲンショウ</t>
    </rPh>
    <rPh sb="109" eb="111">
      <t>ミコ</t>
    </rPh>
    <rPh sb="130" eb="132">
      <t>シセツ</t>
    </rPh>
    <rPh sb="154" eb="156">
      <t>ケントウ</t>
    </rPh>
    <rPh sb="158" eb="160">
      <t>ヒツヨウ</t>
    </rPh>
    <rPh sb="168" eb="170">
      <t>カダイ</t>
    </rPh>
    <rPh sb="171" eb="173">
      <t>カイケツ</t>
    </rPh>
    <rPh sb="180" eb="183">
      <t>センモンテキ</t>
    </rPh>
    <rPh sb="184" eb="186">
      <t>チシキ</t>
    </rPh>
    <rPh sb="187" eb="188">
      <t>ユウ</t>
    </rPh>
    <rPh sb="190" eb="192">
      <t>ジンザイ</t>
    </rPh>
    <rPh sb="193" eb="195">
      <t>カクホ</t>
    </rPh>
    <rPh sb="196" eb="198">
      <t>ヒツヨウ</t>
    </rPh>
    <rPh sb="198" eb="201">
      <t>フカケツ</t>
    </rPh>
    <rPh sb="207" eb="211">
      <t>チュウチョウキテキ</t>
    </rPh>
    <rPh sb="212" eb="214">
      <t>ジンザイ</t>
    </rPh>
    <rPh sb="214" eb="216">
      <t>イクセイ</t>
    </rPh>
    <rPh sb="217" eb="219">
      <t>ミス</t>
    </rPh>
    <rPh sb="221" eb="223">
      <t>ギジュツ</t>
    </rPh>
    <rPh sb="223" eb="225">
      <t>ケイショウ</t>
    </rPh>
    <rPh sb="229" eb="231">
      <t>カツヨウ</t>
    </rPh>
    <rPh sb="234" eb="236">
      <t>ギョウム</t>
    </rPh>
    <rPh sb="236" eb="239">
      <t>コウリツカ</t>
    </rPh>
    <rPh sb="240" eb="241">
      <t>ハカ</t>
    </rPh>
    <rPh sb="245" eb="249">
      <t>ジンザイカクホ</t>
    </rPh>
    <rPh sb="250" eb="251">
      <t>ツト</t>
    </rPh>
    <rPh sb="257" eb="260">
      <t>ケイエイメン</t>
    </rPh>
    <rPh sb="291" eb="293">
      <t>コンゴ</t>
    </rPh>
    <rPh sb="294" eb="297">
      <t>ミズジュヨウ</t>
    </rPh>
    <rPh sb="298" eb="300">
      <t>ゲンショウ</t>
    </rPh>
    <rPh sb="301" eb="302">
      <t>トモナ</t>
    </rPh>
    <rPh sb="303" eb="305">
      <t>キュウスイ</t>
    </rPh>
    <rPh sb="305" eb="307">
      <t>シュウエキ</t>
    </rPh>
    <rPh sb="308" eb="310">
      <t>ゲンショウ</t>
    </rPh>
    <rPh sb="310" eb="311">
      <t>オヨ</t>
    </rPh>
    <rPh sb="312" eb="314">
      <t>ブッカ</t>
    </rPh>
    <rPh sb="314" eb="316">
      <t>コウトウ</t>
    </rPh>
    <rPh sb="316" eb="317">
      <t>トウ</t>
    </rPh>
    <rPh sb="320" eb="324">
      <t>エイギョウヒヨウ</t>
    </rPh>
    <rPh sb="325" eb="327">
      <t>ゾウカ</t>
    </rPh>
    <rPh sb="328" eb="330">
      <t>ミコ</t>
    </rPh>
    <rPh sb="336" eb="340">
      <t>コウシンヒヨウ</t>
    </rPh>
    <rPh sb="341" eb="344">
      <t>ヘイジュンカ</t>
    </rPh>
    <rPh sb="345" eb="346">
      <t>ハカ</t>
    </rPh>
    <rPh sb="350" eb="353">
      <t>キギョウサイ</t>
    </rPh>
    <rPh sb="354" eb="356">
      <t>カリイレ</t>
    </rPh>
    <rPh sb="358" eb="360">
      <t>シヤ</t>
    </rPh>
    <rPh sb="361" eb="362">
      <t>イ</t>
    </rPh>
    <rPh sb="364" eb="368">
      <t>ザイゲンカクホ</t>
    </rPh>
    <rPh sb="369" eb="370">
      <t>ト</t>
    </rPh>
    <rPh sb="371" eb="372">
      <t>ク</t>
    </rPh>
    <rPh sb="373" eb="3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</si>
</sst>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0.31</c:v>
                </c:pt>
                <c:pt idx="2">
                  <c:v>0.06</c:v>
                </c:pt>
                <c:pt idx="3">
                  <c:v>0.09</c:v>
                </c:pt>
                <c:pt idx="4">
                  <c:v>0.11</c:v>
                </c:pt>
              </c:numCache>
            </c:numRef>
          </c:val>
          <c:extLst>
            <c:ext xmlns:c16="http://schemas.microsoft.com/office/drawing/2014/chart" uri="{C3380CC4-5D6E-409C-BE32-E72D297353CC}">
              <c16:uniqueId val="{00000000-2C85-4227-93F9-2B4FECDE257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2C85-4227-93F9-2B4FECDE257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49.89</c:v>
                </c:pt>
                <c:pt idx="1">
                  <c:v>50.39</c:v>
                </c:pt>
                <c:pt idx="2">
                  <c:v>50</c:v>
                </c:pt>
                <c:pt idx="3">
                  <c:v>48.98</c:v>
                </c:pt>
                <c:pt idx="4">
                  <c:v>50.88</c:v>
                </c:pt>
              </c:numCache>
            </c:numRef>
          </c:val>
          <c:extLst>
            <c:ext xmlns:c16="http://schemas.microsoft.com/office/drawing/2014/chart" uri="{C3380CC4-5D6E-409C-BE32-E72D297353CC}">
              <c16:uniqueId val="{00000000-3650-458B-924B-B3FA7FB8A9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650-458B-924B-B3FA7FB8A9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94.12</c:v>
                </c:pt>
                <c:pt idx="1">
                  <c:v>93.54</c:v>
                </c:pt>
                <c:pt idx="2">
                  <c:v>90.96</c:v>
                </c:pt>
                <c:pt idx="3">
                  <c:v>92.52</c:v>
                </c:pt>
                <c:pt idx="4">
                  <c:v>89.72</c:v>
                </c:pt>
              </c:numCache>
            </c:numRef>
          </c:val>
          <c:extLst>
            <c:ext xmlns:c16="http://schemas.microsoft.com/office/drawing/2014/chart" uri="{C3380CC4-5D6E-409C-BE32-E72D297353CC}">
              <c16:uniqueId val="{00000000-07CD-41D2-8D48-7E9D62CE1C7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07CD-41D2-8D48-7E9D62CE1C7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132.71</c:v>
                </c:pt>
                <c:pt idx="1">
                  <c:v>146.43</c:v>
                </c:pt>
                <c:pt idx="2">
                  <c:v>145.15</c:v>
                </c:pt>
                <c:pt idx="3">
                  <c:v>139.35</c:v>
                </c:pt>
                <c:pt idx="4">
                  <c:v>140.29</c:v>
                </c:pt>
              </c:numCache>
            </c:numRef>
          </c:val>
          <c:extLst>
            <c:ext xmlns:c16="http://schemas.microsoft.com/office/drawing/2014/chart" uri="{C3380CC4-5D6E-409C-BE32-E72D297353CC}">
              <c16:uniqueId val="{00000000-F075-48DC-B2CB-52B1DCE6391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F075-48DC-B2CB-52B1DCE6391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63.07</c:v>
                </c:pt>
                <c:pt idx="1">
                  <c:v>63.62</c:v>
                </c:pt>
                <c:pt idx="2">
                  <c:v>63.84</c:v>
                </c:pt>
                <c:pt idx="3">
                  <c:v>64.22</c:v>
                </c:pt>
                <c:pt idx="4">
                  <c:v>64.569999999999993</c:v>
                </c:pt>
              </c:numCache>
            </c:numRef>
          </c:val>
          <c:extLst>
            <c:ext xmlns:c16="http://schemas.microsoft.com/office/drawing/2014/chart" uri="{C3380CC4-5D6E-409C-BE32-E72D297353CC}">
              <c16:uniqueId val="{00000000-932A-48FF-A59F-EE524E94CC9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932A-48FF-A59F-EE524E94CC9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c:v>
                </c:pt>
                <c:pt idx="1">
                  <c:v>1.4</c:v>
                </c:pt>
                <c:pt idx="2">
                  <c:v>26.37</c:v>
                </c:pt>
                <c:pt idx="3">
                  <c:v>43.61</c:v>
                </c:pt>
                <c:pt idx="4">
                  <c:v>51.97</c:v>
                </c:pt>
              </c:numCache>
            </c:numRef>
          </c:val>
          <c:extLst>
            <c:ext xmlns:c16="http://schemas.microsoft.com/office/drawing/2014/chart" uri="{C3380CC4-5D6E-409C-BE32-E72D297353CC}">
              <c16:uniqueId val="{00000000-6E9E-4BD2-ACC9-BD4BDD5C962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E9E-4BD2-ACC9-BD4BDD5C962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18-40E3-9412-006FD29358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8518-40E3-9412-006FD29358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4438.8599999999997</c:v>
                </c:pt>
                <c:pt idx="1">
                  <c:v>9536.36</c:v>
                </c:pt>
                <c:pt idx="2">
                  <c:v>2731.91</c:v>
                </c:pt>
                <c:pt idx="3">
                  <c:v>2272.61</c:v>
                </c:pt>
                <c:pt idx="4">
                  <c:v>1697.68</c:v>
                </c:pt>
              </c:numCache>
            </c:numRef>
          </c:val>
          <c:extLst>
            <c:ext xmlns:c16="http://schemas.microsoft.com/office/drawing/2014/chart" uri="{C3380CC4-5D6E-409C-BE32-E72D297353CC}">
              <c16:uniqueId val="{00000000-9894-4DB3-A518-ADF5B89497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9894-4DB3-A518-ADF5B89497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formatCode="#,##0.00;&quot;△&quot;#,##0.00;&quot;-&quot;">
                  <c:v>0.09</c:v>
                </c:pt>
                <c:pt idx="1">
                  <c:v>0</c:v>
                </c:pt>
                <c:pt idx="2" formatCode="#,##0.00;&quot;△&quot;#,##0.00;&quot;-&quot;">
                  <c:v>0.56000000000000005</c:v>
                </c:pt>
                <c:pt idx="3" formatCode="#,##0.00;&quot;△&quot;#,##0.00;&quot;-&quot;">
                  <c:v>0.56000000000000005</c:v>
                </c:pt>
                <c:pt idx="4" formatCode="#,##0.00;&quot;△&quot;#,##0.00;&quot;-&quot;">
                  <c:v>1.1299999999999999</c:v>
                </c:pt>
              </c:numCache>
            </c:numRef>
          </c:val>
          <c:extLst>
            <c:ext xmlns:c16="http://schemas.microsoft.com/office/drawing/2014/chart" uri="{C3380CC4-5D6E-409C-BE32-E72D297353CC}">
              <c16:uniqueId val="{00000000-1807-4461-B434-C70BD3D5159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1807-4461-B434-C70BD3D5159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131.63</c:v>
                </c:pt>
                <c:pt idx="1">
                  <c:v>147.25</c:v>
                </c:pt>
                <c:pt idx="2">
                  <c:v>145.36000000000001</c:v>
                </c:pt>
                <c:pt idx="3">
                  <c:v>95.38</c:v>
                </c:pt>
                <c:pt idx="4">
                  <c:v>108.39</c:v>
                </c:pt>
              </c:numCache>
            </c:numRef>
          </c:val>
          <c:extLst>
            <c:ext xmlns:c16="http://schemas.microsoft.com/office/drawing/2014/chart" uri="{C3380CC4-5D6E-409C-BE32-E72D297353CC}">
              <c16:uniqueId val="{00000000-CAFF-47CE-8783-15C0BA19B4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AFF-47CE-8783-15C0BA19B4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176.85</c:v>
                </c:pt>
                <c:pt idx="1">
                  <c:v>160.01</c:v>
                </c:pt>
                <c:pt idx="2">
                  <c:v>162.99</c:v>
                </c:pt>
                <c:pt idx="3">
                  <c:v>176.29</c:v>
                </c:pt>
                <c:pt idx="4">
                  <c:v>174.44</c:v>
                </c:pt>
              </c:numCache>
            </c:numRef>
          </c:val>
          <c:extLst>
            <c:ext xmlns:c16="http://schemas.microsoft.com/office/drawing/2014/chart" uri="{C3380CC4-5D6E-409C-BE32-E72D297353CC}">
              <c16:uniqueId val="{00000000-691E-4954-8B6B-BDDB61C796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691E-4954-8B6B-BDDB61C796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青森県　平川市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15">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A6</v>
      </c>
      <c r="X8" s="71"/>
      <c r="Y8" s="71"/>
      <c r="Z8" s="71"/>
      <c r="AA8" s="71"/>
      <c r="AB8" s="71"/>
      <c r="AC8" s="71"/>
      <c r="AD8" s="71" t="str">
        <f>データ!$M$6</f>
        <v>非設置</v>
      </c>
      <c r="AE8" s="71"/>
      <c r="AF8" s="71"/>
      <c r="AG8" s="71"/>
      <c r="AH8" s="71"/>
      <c r="AI8" s="71"/>
      <c r="AJ8" s="71"/>
      <c r="AK8" s="2"/>
      <c r="AL8" s="62">
        <f>データ!$R$6</f>
        <v>29353</v>
      </c>
      <c r="AM8" s="62"/>
      <c r="AN8" s="62"/>
      <c r="AO8" s="62"/>
      <c r="AP8" s="62"/>
      <c r="AQ8" s="62"/>
      <c r="AR8" s="62"/>
      <c r="AS8" s="62"/>
      <c r="AT8" s="36">
        <f>データ!$S$6</f>
        <v>346.01</v>
      </c>
      <c r="AU8" s="37"/>
      <c r="AV8" s="37"/>
      <c r="AW8" s="37"/>
      <c r="AX8" s="37"/>
      <c r="AY8" s="37"/>
      <c r="AZ8" s="37"/>
      <c r="BA8" s="37"/>
      <c r="BB8" s="51">
        <f>データ!$T$6</f>
        <v>84.83</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15">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97.84</v>
      </c>
      <c r="J10" s="37"/>
      <c r="K10" s="37"/>
      <c r="L10" s="37"/>
      <c r="M10" s="37"/>
      <c r="N10" s="37"/>
      <c r="O10" s="61"/>
      <c r="P10" s="51">
        <f>データ!$P$6</f>
        <v>90.56</v>
      </c>
      <c r="Q10" s="51"/>
      <c r="R10" s="51"/>
      <c r="S10" s="51"/>
      <c r="T10" s="51"/>
      <c r="U10" s="51"/>
      <c r="V10" s="51"/>
      <c r="W10" s="62">
        <f>データ!$Q$6</f>
        <v>4510</v>
      </c>
      <c r="X10" s="62"/>
      <c r="Y10" s="62"/>
      <c r="Z10" s="62"/>
      <c r="AA10" s="62"/>
      <c r="AB10" s="62"/>
      <c r="AC10" s="62"/>
      <c r="AD10" s="2"/>
      <c r="AE10" s="2"/>
      <c r="AF10" s="2"/>
      <c r="AG10" s="2"/>
      <c r="AH10" s="2"/>
      <c r="AI10" s="2"/>
      <c r="AJ10" s="2"/>
      <c r="AK10" s="2"/>
      <c r="AL10" s="62">
        <f>データ!$U$6</f>
        <v>26433</v>
      </c>
      <c r="AM10" s="62"/>
      <c r="AN10" s="62"/>
      <c r="AO10" s="62"/>
      <c r="AP10" s="62"/>
      <c r="AQ10" s="62"/>
      <c r="AR10" s="62"/>
      <c r="AS10" s="62"/>
      <c r="AT10" s="36">
        <f>データ!$V$6</f>
        <v>43.99</v>
      </c>
      <c r="AU10" s="37"/>
      <c r="AV10" s="37"/>
      <c r="AW10" s="37"/>
      <c r="AX10" s="37"/>
      <c r="AY10" s="37"/>
      <c r="AZ10" s="37"/>
      <c r="BA10" s="37"/>
      <c r="BB10" s="51">
        <f>データ!$W$6</f>
        <v>600.89</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Hlueb2zfPKMiF+5zolP0icA2oY+ifp1nJGffuh4DtaNoOyBDcN/7TDSqgB3BqdmhfcKVUYj2SbXup3JyQKGOA==" saltValue="5fMP1l/sm2BiOMospASXt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27</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52</v>
      </c>
      <c r="B4" s="17"/>
      <c r="C4" s="17"/>
      <c r="D4" s="17"/>
      <c r="E4" s="17"/>
      <c r="F4" s="17"/>
      <c r="G4" s="17"/>
      <c r="H4" s="82"/>
      <c r="I4" s="83"/>
      <c r="J4" s="83"/>
      <c r="K4" s="83"/>
      <c r="L4" s="83"/>
      <c r="M4" s="83"/>
      <c r="N4" s="83"/>
      <c r="O4" s="83"/>
      <c r="P4" s="83"/>
      <c r="Q4" s="83"/>
      <c r="R4" s="83"/>
      <c r="S4" s="83"/>
      <c r="T4" s="83"/>
      <c r="U4" s="83"/>
      <c r="V4" s="83"/>
      <c r="W4" s="84"/>
      <c r="X4" s="78" t="s">
        <v>53</v>
      </c>
      <c r="Y4" s="78"/>
      <c r="Z4" s="78"/>
      <c r="AA4" s="78"/>
      <c r="AB4" s="78"/>
      <c r="AC4" s="78"/>
      <c r="AD4" s="78"/>
      <c r="AE4" s="78"/>
      <c r="AF4" s="78"/>
      <c r="AG4" s="78"/>
      <c r="AH4" s="78"/>
      <c r="AI4" s="78" t="s">
        <v>54</v>
      </c>
      <c r="AJ4" s="78"/>
      <c r="AK4" s="78"/>
      <c r="AL4" s="78"/>
      <c r="AM4" s="78"/>
      <c r="AN4" s="78"/>
      <c r="AO4" s="78"/>
      <c r="AP4" s="78"/>
      <c r="AQ4" s="78"/>
      <c r="AR4" s="78"/>
      <c r="AS4" s="78"/>
      <c r="AT4" s="78" t="s">
        <v>55</v>
      </c>
      <c r="AU4" s="78"/>
      <c r="AV4" s="78"/>
      <c r="AW4" s="78"/>
      <c r="AX4" s="78"/>
      <c r="AY4" s="78"/>
      <c r="AZ4" s="78"/>
      <c r="BA4" s="78"/>
      <c r="BB4" s="78"/>
      <c r="BC4" s="78"/>
      <c r="BD4" s="78"/>
      <c r="BE4" s="78" t="s">
        <v>56</v>
      </c>
      <c r="BF4" s="78"/>
      <c r="BG4" s="78"/>
      <c r="BH4" s="78"/>
      <c r="BI4" s="78"/>
      <c r="BJ4" s="78"/>
      <c r="BK4" s="78"/>
      <c r="BL4" s="78"/>
      <c r="BM4" s="78"/>
      <c r="BN4" s="78"/>
      <c r="BO4" s="78"/>
      <c r="BP4" s="78" t="s">
        <v>57</v>
      </c>
      <c r="BQ4" s="78"/>
      <c r="BR4" s="78"/>
      <c r="BS4" s="78"/>
      <c r="BT4" s="78"/>
      <c r="BU4" s="78"/>
      <c r="BV4" s="78"/>
      <c r="BW4" s="78"/>
      <c r="BX4" s="78"/>
      <c r="BY4" s="78"/>
      <c r="BZ4" s="78"/>
      <c r="CA4" s="78" t="s">
        <v>58</v>
      </c>
      <c r="CB4" s="78"/>
      <c r="CC4" s="78"/>
      <c r="CD4" s="78"/>
      <c r="CE4" s="78"/>
      <c r="CF4" s="78"/>
      <c r="CG4" s="78"/>
      <c r="CH4" s="78"/>
      <c r="CI4" s="78"/>
      <c r="CJ4" s="78"/>
      <c r="CK4" s="78"/>
      <c r="CL4" s="78" t="s">
        <v>59</v>
      </c>
      <c r="CM4" s="78"/>
      <c r="CN4" s="78"/>
      <c r="CO4" s="78"/>
      <c r="CP4" s="78"/>
      <c r="CQ4" s="78"/>
      <c r="CR4" s="78"/>
      <c r="CS4" s="78"/>
      <c r="CT4" s="78"/>
      <c r="CU4" s="78"/>
      <c r="CV4" s="78"/>
      <c r="CW4" s="78" t="s">
        <v>60</v>
      </c>
      <c r="CX4" s="78"/>
      <c r="CY4" s="78"/>
      <c r="CZ4" s="78"/>
      <c r="DA4" s="78"/>
      <c r="DB4" s="78"/>
      <c r="DC4" s="78"/>
      <c r="DD4" s="78"/>
      <c r="DE4" s="78"/>
      <c r="DF4" s="78"/>
      <c r="DG4" s="78"/>
      <c r="DH4" s="78" t="s">
        <v>61</v>
      </c>
      <c r="DI4" s="78"/>
      <c r="DJ4" s="78"/>
      <c r="DK4" s="78"/>
      <c r="DL4" s="78"/>
      <c r="DM4" s="78"/>
      <c r="DN4" s="78"/>
      <c r="DO4" s="78"/>
      <c r="DP4" s="78"/>
      <c r="DQ4" s="78"/>
      <c r="DR4" s="78"/>
      <c r="DS4" s="78" t="s">
        <v>62</v>
      </c>
      <c r="DT4" s="78"/>
      <c r="DU4" s="78"/>
      <c r="DV4" s="78"/>
      <c r="DW4" s="78"/>
      <c r="DX4" s="78"/>
      <c r="DY4" s="78"/>
      <c r="DZ4" s="78"/>
      <c r="EA4" s="78"/>
      <c r="EB4" s="78"/>
      <c r="EC4" s="78"/>
      <c r="ED4" s="78" t="s">
        <v>63</v>
      </c>
      <c r="EE4" s="78"/>
      <c r="EF4" s="78"/>
      <c r="EG4" s="78"/>
      <c r="EH4" s="78"/>
      <c r="EI4" s="78"/>
      <c r="EJ4" s="78"/>
      <c r="EK4" s="78"/>
      <c r="EL4" s="78"/>
      <c r="EM4" s="78"/>
      <c r="EN4" s="78"/>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22101</v>
      </c>
      <c r="D6" s="20">
        <f t="shared" si="3"/>
        <v>46</v>
      </c>
      <c r="E6" s="20">
        <f t="shared" si="3"/>
        <v>1</v>
      </c>
      <c r="F6" s="20">
        <f t="shared" si="3"/>
        <v>0</v>
      </c>
      <c r="G6" s="20">
        <f t="shared" si="3"/>
        <v>1</v>
      </c>
      <c r="H6" s="20" t="str">
        <f t="shared" si="3"/>
        <v>青森県　平川市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97.84</v>
      </c>
      <c r="P6" s="21">
        <f t="shared" si="3"/>
        <v>90.56</v>
      </c>
      <c r="Q6" s="21">
        <f t="shared" si="3"/>
        <v>4510</v>
      </c>
      <c r="R6" s="21">
        <f t="shared" si="3"/>
        <v>29353</v>
      </c>
      <c r="S6" s="21">
        <f t="shared" si="3"/>
        <v>346.01</v>
      </c>
      <c r="T6" s="21">
        <f t="shared" si="3"/>
        <v>84.83</v>
      </c>
      <c r="U6" s="21">
        <f t="shared" si="3"/>
        <v>26433</v>
      </c>
      <c r="V6" s="21">
        <f t="shared" si="3"/>
        <v>43.99</v>
      </c>
      <c r="W6" s="21">
        <f t="shared" si="3"/>
        <v>600.89</v>
      </c>
      <c r="X6" s="22">
        <f>IF(X7="",NA(),X7)</f>
        <v>132.71</v>
      </c>
      <c r="Y6" s="22">
        <f t="shared" ref="Y6:AG6" si="4">IF(Y7="",NA(),Y7)</f>
        <v>146.43</v>
      </c>
      <c r="Z6" s="22">
        <f t="shared" si="4"/>
        <v>145.15</v>
      </c>
      <c r="AA6" s="22">
        <f t="shared" si="4"/>
        <v>139.35</v>
      </c>
      <c r="AB6" s="22">
        <f t="shared" si="4"/>
        <v>140.29</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4438.8599999999997</v>
      </c>
      <c r="AU6" s="22">
        <f t="shared" ref="AU6:BC6" si="6">IF(AU7="",NA(),AU7)</f>
        <v>9536.36</v>
      </c>
      <c r="AV6" s="22">
        <f t="shared" si="6"/>
        <v>2731.91</v>
      </c>
      <c r="AW6" s="22">
        <f t="shared" si="6"/>
        <v>2272.61</v>
      </c>
      <c r="AX6" s="22">
        <f t="shared" si="6"/>
        <v>1697.68</v>
      </c>
      <c r="AY6" s="22">
        <f t="shared" si="6"/>
        <v>367.55</v>
      </c>
      <c r="AZ6" s="22">
        <f t="shared" si="6"/>
        <v>378.56</v>
      </c>
      <c r="BA6" s="22">
        <f t="shared" si="6"/>
        <v>364.46</v>
      </c>
      <c r="BB6" s="22">
        <f t="shared" si="6"/>
        <v>338.89</v>
      </c>
      <c r="BC6" s="22">
        <f t="shared" si="6"/>
        <v>352.34</v>
      </c>
      <c r="BD6" s="21" t="str">
        <f>IF(BD7="","",IF(BD7="-","【-】","【"&amp;SUBSTITUTE(TEXT(BD7,"#,##0.00"),"-","△")&amp;"】"))</f>
        <v>【239.69】</v>
      </c>
      <c r="BE6" s="22">
        <f>IF(BE7="",NA(),BE7)</f>
        <v>0.09</v>
      </c>
      <c r="BF6" s="21">
        <f t="shared" ref="BF6:BN6" si="7">IF(BF7="",NA(),BF7)</f>
        <v>0</v>
      </c>
      <c r="BG6" s="22">
        <f t="shared" si="7"/>
        <v>0.56000000000000005</v>
      </c>
      <c r="BH6" s="22">
        <f t="shared" si="7"/>
        <v>0.56000000000000005</v>
      </c>
      <c r="BI6" s="22">
        <f t="shared" si="7"/>
        <v>1.1299999999999999</v>
      </c>
      <c r="BJ6" s="22">
        <f t="shared" si="7"/>
        <v>418.68</v>
      </c>
      <c r="BK6" s="22">
        <f t="shared" si="7"/>
        <v>395.68</v>
      </c>
      <c r="BL6" s="22">
        <f t="shared" si="7"/>
        <v>403.72</v>
      </c>
      <c r="BM6" s="22">
        <f t="shared" si="7"/>
        <v>400.21</v>
      </c>
      <c r="BN6" s="22">
        <f t="shared" si="7"/>
        <v>391.13</v>
      </c>
      <c r="BO6" s="21" t="str">
        <f>IF(BO7="","",IF(BO7="-","【-】","【"&amp;SUBSTITUTE(TEXT(BO7,"#,##0.00"),"-","△")&amp;"】"))</f>
        <v>【264.86】</v>
      </c>
      <c r="BP6" s="22">
        <f>IF(BP7="",NA(),BP7)</f>
        <v>131.63</v>
      </c>
      <c r="BQ6" s="22">
        <f t="shared" ref="BQ6:BY6" si="8">IF(BQ7="",NA(),BQ7)</f>
        <v>147.25</v>
      </c>
      <c r="BR6" s="22">
        <f t="shared" si="8"/>
        <v>145.36000000000001</v>
      </c>
      <c r="BS6" s="22">
        <f t="shared" si="8"/>
        <v>95.38</v>
      </c>
      <c r="BT6" s="22">
        <f t="shared" si="8"/>
        <v>108.39</v>
      </c>
      <c r="BU6" s="22">
        <f t="shared" si="8"/>
        <v>94.78</v>
      </c>
      <c r="BV6" s="22">
        <f t="shared" si="8"/>
        <v>97.59</v>
      </c>
      <c r="BW6" s="22">
        <f t="shared" si="8"/>
        <v>92.17</v>
      </c>
      <c r="BX6" s="22">
        <f t="shared" si="8"/>
        <v>92.83</v>
      </c>
      <c r="BY6" s="22">
        <f t="shared" si="8"/>
        <v>92.16</v>
      </c>
      <c r="BZ6" s="21" t="str">
        <f>IF(BZ7="","",IF(BZ7="-","【-】","【"&amp;SUBSTITUTE(TEXT(BZ7,"#,##0.00"),"-","△")&amp;"】"))</f>
        <v>【97.59】</v>
      </c>
      <c r="CA6" s="22">
        <f>IF(CA7="",NA(),CA7)</f>
        <v>176.85</v>
      </c>
      <c r="CB6" s="22">
        <f t="shared" ref="CB6:CJ6" si="9">IF(CB7="",NA(),CB7)</f>
        <v>160.01</v>
      </c>
      <c r="CC6" s="22">
        <f t="shared" si="9"/>
        <v>162.99</v>
      </c>
      <c r="CD6" s="22">
        <f t="shared" si="9"/>
        <v>176.29</v>
      </c>
      <c r="CE6" s="22">
        <f t="shared" si="9"/>
        <v>174.44</v>
      </c>
      <c r="CF6" s="22">
        <f t="shared" si="9"/>
        <v>181.3</v>
      </c>
      <c r="CG6" s="22">
        <f t="shared" si="9"/>
        <v>181.71</v>
      </c>
      <c r="CH6" s="22">
        <f t="shared" si="9"/>
        <v>188.51</v>
      </c>
      <c r="CI6" s="22">
        <f t="shared" si="9"/>
        <v>189.43</v>
      </c>
      <c r="CJ6" s="22">
        <f t="shared" si="9"/>
        <v>196.75</v>
      </c>
      <c r="CK6" s="21" t="str">
        <f>IF(CK7="","",IF(CK7="-","【-】","【"&amp;SUBSTITUTE(TEXT(CK7,"#,##0.00"),"-","△")&amp;"】"))</f>
        <v>【181.66】</v>
      </c>
      <c r="CL6" s="22">
        <f>IF(CL7="",NA(),CL7)</f>
        <v>49.89</v>
      </c>
      <c r="CM6" s="22">
        <f t="shared" ref="CM6:CU6" si="10">IF(CM7="",NA(),CM7)</f>
        <v>50.39</v>
      </c>
      <c r="CN6" s="22">
        <f t="shared" si="10"/>
        <v>50</v>
      </c>
      <c r="CO6" s="22">
        <f t="shared" si="10"/>
        <v>48.98</v>
      </c>
      <c r="CP6" s="22">
        <f t="shared" si="10"/>
        <v>50.88</v>
      </c>
      <c r="CQ6" s="22">
        <f t="shared" si="10"/>
        <v>55.89</v>
      </c>
      <c r="CR6" s="22">
        <f t="shared" si="10"/>
        <v>55.72</v>
      </c>
      <c r="CS6" s="22">
        <f t="shared" si="10"/>
        <v>55.31</v>
      </c>
      <c r="CT6" s="22">
        <f t="shared" si="10"/>
        <v>55.14</v>
      </c>
      <c r="CU6" s="22">
        <f t="shared" si="10"/>
        <v>54.99</v>
      </c>
      <c r="CV6" s="21" t="str">
        <f>IF(CV7="","",IF(CV7="-","【-】","【"&amp;SUBSTITUTE(TEXT(CV7,"#,##0.00"),"-","△")&amp;"】"))</f>
        <v>【60.21】</v>
      </c>
      <c r="CW6" s="22">
        <f>IF(CW7="",NA(),CW7)</f>
        <v>94.12</v>
      </c>
      <c r="CX6" s="22">
        <f t="shared" ref="CX6:DF6" si="11">IF(CX7="",NA(),CX7)</f>
        <v>93.54</v>
      </c>
      <c r="CY6" s="22">
        <f t="shared" si="11"/>
        <v>90.96</v>
      </c>
      <c r="CZ6" s="22">
        <f t="shared" si="11"/>
        <v>92.52</v>
      </c>
      <c r="DA6" s="22">
        <f t="shared" si="11"/>
        <v>89.72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63.07</v>
      </c>
      <c r="DI6" s="22">
        <f t="shared" ref="DI6:DQ6" si="12">IF(DI7="",NA(),DI7)</f>
        <v>63.62</v>
      </c>
      <c r="DJ6" s="22">
        <f t="shared" si="12"/>
        <v>63.84</v>
      </c>
      <c r="DK6" s="22">
        <f t="shared" si="12"/>
        <v>64.22</v>
      </c>
      <c r="DL6" s="22">
        <f t="shared" si="12"/>
        <v>64.569999999999993</v>
      </c>
      <c r="DM6" s="22">
        <f t="shared" si="12"/>
        <v>50.63</v>
      </c>
      <c r="DN6" s="22">
        <f t="shared" si="12"/>
        <v>51.29</v>
      </c>
      <c r="DO6" s="22">
        <f t="shared" si="12"/>
        <v>52.2</v>
      </c>
      <c r="DP6" s="22">
        <f t="shared" si="12"/>
        <v>52.7</v>
      </c>
      <c r="DQ6" s="22">
        <f t="shared" si="12"/>
        <v>53.48</v>
      </c>
      <c r="DR6" s="21" t="str">
        <f>IF(DR7="","",IF(DR7="-","【-】","【"&amp;SUBSTITUTE(TEXT(DR7,"#,##0.00"),"-","△")&amp;"】"))</f>
        <v>【52.41】</v>
      </c>
      <c r="DS6" s="22">
        <f>IF(DS7="",NA(),DS7)</f>
        <v>1.41</v>
      </c>
      <c r="DT6" s="22">
        <f t="shared" ref="DT6:EB6" si="13">IF(DT7="",NA(),DT7)</f>
        <v>1.4</v>
      </c>
      <c r="DU6" s="22">
        <f t="shared" si="13"/>
        <v>26.37</v>
      </c>
      <c r="DV6" s="22">
        <f t="shared" si="13"/>
        <v>43.61</v>
      </c>
      <c r="DW6" s="22">
        <f t="shared" si="13"/>
        <v>51.97</v>
      </c>
      <c r="DX6" s="22">
        <f t="shared" si="13"/>
        <v>18.28</v>
      </c>
      <c r="DY6" s="22">
        <f t="shared" si="13"/>
        <v>19.61</v>
      </c>
      <c r="DZ6" s="22">
        <f t="shared" si="13"/>
        <v>20.73</v>
      </c>
      <c r="EA6" s="22">
        <f t="shared" si="13"/>
        <v>22.86</v>
      </c>
      <c r="EB6" s="22">
        <f t="shared" si="13"/>
        <v>24.31</v>
      </c>
      <c r="EC6" s="21" t="str">
        <f>IF(EC7="","",IF(EC7="-","【-】","【"&amp;SUBSTITUTE(TEXT(EC7,"#,##0.00"),"-","△")&amp;"】"))</f>
        <v>【26.78】</v>
      </c>
      <c r="ED6" s="22">
        <f>IF(ED7="",NA(),ED7)</f>
        <v>0.31</v>
      </c>
      <c r="EE6" s="22">
        <f t="shared" ref="EE6:EM6" si="14">IF(EE7="",NA(),EE7)</f>
        <v>0.31</v>
      </c>
      <c r="EF6" s="22">
        <f t="shared" si="14"/>
        <v>0.06</v>
      </c>
      <c r="EG6" s="22">
        <f t="shared" si="14"/>
        <v>0.09</v>
      </c>
      <c r="EH6" s="22">
        <f t="shared" si="14"/>
        <v>0.11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22101</v>
      </c>
      <c r="D7" s="24">
        <v>46</v>
      </c>
      <c r="E7" s="24">
        <v>1</v>
      </c>
      <c r="F7" s="24">
        <v>0</v>
      </c>
      <c r="G7" s="24">
        <v>1</v>
      </c>
      <c r="H7" s="24" t="s">
        <v>92</v>
      </c>
      <c r="I7" s="24" t="s">
        <v>93</v>
      </c>
      <c r="J7" s="24" t="s">
        <v>94</v>
      </c>
      <c r="K7" s="24" t="s">
        <v>95</v>
      </c>
      <c r="L7" s="24" t="s">
        <v>96</v>
      </c>
      <c r="M7" s="24" t="s">
        <v>97</v>
      </c>
      <c r="N7" s="25" t="s">
        <v>98</v>
      </c>
      <c r="O7" s="25">
        <v>97.84</v>
      </c>
      <c r="P7" s="25">
        <v>90.56</v>
      </c>
      <c r="Q7" s="25">
        <v>4510</v>
      </c>
      <c r="R7" s="25">
        <v>29353</v>
      </c>
      <c r="S7" s="25">
        <v>346.01</v>
      </c>
      <c r="T7" s="25">
        <v>84.83</v>
      </c>
      <c r="U7" s="25">
        <v>26433</v>
      </c>
      <c r="V7" s="25">
        <v>43.99</v>
      </c>
      <c r="W7" s="25">
        <v>600.89</v>
      </c>
      <c r="X7" s="25">
        <v>132.71</v>
      </c>
      <c r="Y7" s="25">
        <v>146.43</v>
      </c>
      <c r="Z7" s="25">
        <v>145.15</v>
      </c>
      <c r="AA7" s="25">
        <v>139.35</v>
      </c>
      <c r="AB7" s="25">
        <v>140.29</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4438.8599999999997</v>
      </c>
      <c r="AU7" s="25">
        <v>9536.36</v>
      </c>
      <c r="AV7" s="25">
        <v>2731.91</v>
      </c>
      <c r="AW7" s="25">
        <v>2272.61</v>
      </c>
      <c r="AX7" s="25">
        <v>1697.68</v>
      </c>
      <c r="AY7" s="25">
        <v>367.55</v>
      </c>
      <c r="AZ7" s="25">
        <v>378.56</v>
      </c>
      <c r="BA7" s="25">
        <v>364.46</v>
      </c>
      <c r="BB7" s="25">
        <v>338.89</v>
      </c>
      <c r="BC7" s="25">
        <v>352.34</v>
      </c>
      <c r="BD7" s="25">
        <v>239.69</v>
      </c>
      <c r="BE7" s="25">
        <v>0.09</v>
      </c>
      <c r="BF7" s="25">
        <v>0</v>
      </c>
      <c r="BG7" s="25">
        <v>0.56000000000000005</v>
      </c>
      <c r="BH7" s="25">
        <v>0.56000000000000005</v>
      </c>
      <c r="BI7" s="25">
        <v>1.1299999999999999</v>
      </c>
      <c r="BJ7" s="25">
        <v>418.68</v>
      </c>
      <c r="BK7" s="25">
        <v>395.68</v>
      </c>
      <c r="BL7" s="25">
        <v>403.72</v>
      </c>
      <c r="BM7" s="25">
        <v>400.21</v>
      </c>
      <c r="BN7" s="25">
        <v>391.13</v>
      </c>
      <c r="BO7" s="25">
        <v>264.86</v>
      </c>
      <c r="BP7" s="25">
        <v>131.63</v>
      </c>
      <c r="BQ7" s="25">
        <v>147.25</v>
      </c>
      <c r="BR7" s="25">
        <v>145.36000000000001</v>
      </c>
      <c r="BS7" s="25">
        <v>95.38</v>
      </c>
      <c r="BT7" s="25">
        <v>108.39</v>
      </c>
      <c r="BU7" s="25">
        <v>94.78</v>
      </c>
      <c r="BV7" s="25">
        <v>97.59</v>
      </c>
      <c r="BW7" s="25">
        <v>92.17</v>
      </c>
      <c r="BX7" s="25">
        <v>92.83</v>
      </c>
      <c r="BY7" s="25">
        <v>92.16</v>
      </c>
      <c r="BZ7" s="25">
        <v>97.59</v>
      </c>
      <c r="CA7" s="25">
        <v>176.85</v>
      </c>
      <c r="CB7" s="25">
        <v>160.01</v>
      </c>
      <c r="CC7" s="25">
        <v>162.99</v>
      </c>
      <c r="CD7" s="25">
        <v>176.29</v>
      </c>
      <c r="CE7" s="25">
        <v>174.44</v>
      </c>
      <c r="CF7" s="25">
        <v>181.3</v>
      </c>
      <c r="CG7" s="25">
        <v>181.71</v>
      </c>
      <c r="CH7" s="25">
        <v>188.51</v>
      </c>
      <c r="CI7" s="25">
        <v>189.43</v>
      </c>
      <c r="CJ7" s="25">
        <v>196.75</v>
      </c>
      <c r="CK7" s="25">
        <v>181.66</v>
      </c>
      <c r="CL7" s="25">
        <v>49.89</v>
      </c>
      <c r="CM7" s="25">
        <v>50.39</v>
      </c>
      <c r="CN7" s="25">
        <v>50</v>
      </c>
      <c r="CO7" s="25">
        <v>48.98</v>
      </c>
      <c r="CP7" s="25">
        <v>50.88</v>
      </c>
      <c r="CQ7" s="25">
        <v>55.89</v>
      </c>
      <c r="CR7" s="25">
        <v>55.72</v>
      </c>
      <c r="CS7" s="25">
        <v>55.31</v>
      </c>
      <c r="CT7" s="25">
        <v>55.14</v>
      </c>
      <c r="CU7" s="25">
        <v>54.99</v>
      </c>
      <c r="CV7" s="25">
        <v>60.21</v>
      </c>
      <c r="CW7" s="25">
        <v>94.12</v>
      </c>
      <c r="CX7" s="25">
        <v>93.54</v>
      </c>
      <c r="CY7" s="25">
        <v>90.96</v>
      </c>
      <c r="CZ7" s="25">
        <v>92.52</v>
      </c>
      <c r="DA7" s="25">
        <v>89.72</v>
      </c>
      <c r="DB7" s="25">
        <v>81.27</v>
      </c>
      <c r="DC7" s="25">
        <v>81.260000000000005</v>
      </c>
      <c r="DD7" s="25">
        <v>80.36</v>
      </c>
      <c r="DE7" s="25">
        <v>80.13</v>
      </c>
      <c r="DF7" s="25">
        <v>79.34</v>
      </c>
      <c r="DG7" s="25">
        <v>89.21</v>
      </c>
      <c r="DH7" s="25">
        <v>63.07</v>
      </c>
      <c r="DI7" s="25">
        <v>63.62</v>
      </c>
      <c r="DJ7" s="25">
        <v>63.84</v>
      </c>
      <c r="DK7" s="25">
        <v>64.22</v>
      </c>
      <c r="DL7" s="25">
        <v>64.569999999999993</v>
      </c>
      <c r="DM7" s="25">
        <v>50.63</v>
      </c>
      <c r="DN7" s="25">
        <v>51.29</v>
      </c>
      <c r="DO7" s="25">
        <v>52.2</v>
      </c>
      <c r="DP7" s="25">
        <v>52.7</v>
      </c>
      <c r="DQ7" s="25">
        <v>53.48</v>
      </c>
      <c r="DR7" s="25">
        <v>52.41</v>
      </c>
      <c r="DS7" s="25">
        <v>1.41</v>
      </c>
      <c r="DT7" s="25">
        <v>1.4</v>
      </c>
      <c r="DU7" s="25">
        <v>26.37</v>
      </c>
      <c r="DV7" s="25">
        <v>43.61</v>
      </c>
      <c r="DW7" s="25">
        <v>51.97</v>
      </c>
      <c r="DX7" s="25">
        <v>18.28</v>
      </c>
      <c r="DY7" s="25">
        <v>19.61</v>
      </c>
      <c r="DZ7" s="25">
        <v>20.73</v>
      </c>
      <c r="EA7" s="25">
        <v>22.86</v>
      </c>
      <c r="EB7" s="25">
        <v>24.31</v>
      </c>
      <c r="EC7" s="25">
        <v>26.78</v>
      </c>
      <c r="ED7" s="25">
        <v>0.31</v>
      </c>
      <c r="EE7" s="25">
        <v>0.31</v>
      </c>
      <c r="EF7" s="25">
        <v>0.06</v>
      </c>
      <c r="EG7" s="25">
        <v>0.09</v>
      </c>
      <c r="EH7" s="25">
        <v>0.11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0532</cp:lastModifiedBy>
  <cp:lastPrinted>2026-02-10T07:30:46Z</cp:lastPrinted>
  <dcterms:created xsi:type="dcterms:W3CDTF">2025-12-12T09:10:38Z</dcterms:created>
  <dcterms:modified xsi:type="dcterms:W3CDTF">2026-03-03T01:14:43Z</dcterms:modified>
  <cp:category/>
</cp:coreProperties>
</file>