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9\Desktop\掲載データ（参考資料）※分析表はエクセルをそのまま掲載\"/>
    </mc:Choice>
  </mc:AlternateContent>
  <workbookProtection workbookAlgorithmName="SHA-512" workbookHashValue="te3rnnXVkm6/1EAIMATQoUWtYJsfpgaq8SrNJoZl2XmWGw2C3NXTEh3Row4g9AVDqdYhWUMRM2p4qUR5wnqkeA==" workbookSaltValue="WmwFICUMWGls1ZfETrF71Q==" workbookSpinCount="100000" lockStructure="1"/>
  <bookViews>
    <workbookView xWindow="0" yWindow="0" windowWidth="21600" windowHeight="11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G85" i="4"/>
  <c r="E85" i="4"/>
  <c r="BB10" i="4"/>
  <c r="AT10" i="4"/>
  <c r="P10" i="4"/>
  <c r="AT8" i="4"/>
  <c r="W8" i="4"/>
  <c r="P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<sst xmlns="http://schemas.openxmlformats.org/spreadsheetml/2006/main" count="236" uniqueCount="117">
  <si>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</si>
  <si>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</si>
  <si>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</si>
  <si>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</si>
  <si>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</si>
  <si>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</si>
  <si>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</si>
  <si>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</si>
  <si>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</si>
  <si>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</si>
  <si>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</si>
  <si>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</si>
  <si>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</si>
  <si>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</si>
  <si>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</si>
  <si>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</si>
  <si>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</si>
  <si>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</si>
  <si>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</si>
  <si>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</si>
  <si>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</si>
  <si>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</si>
  <si>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</si>
  <si>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</si>
  <si>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</si>
  <si>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</si>
  <si>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</si>
  <si>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</si>
  <si>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</si>
  <si>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</si>
  <si>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</si>
  <si>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</si>
  <si>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</si>
  <si>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</si>
  <si>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</si>
  <si>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</si>
  <si>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</si>
  <si>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</si>
  <si>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</si>
  <si>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</si>
  <si>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</si>
  <si>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</si>
  <si>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</si>
  <si>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</si>
  <si>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</si>
  <si>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</si>
  <si>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</si>
  <si>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</si>
  <si>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</si>
  <si>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</si>
  <si>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</si>
  <si>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</si>
  <si>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</si>
  <si>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</si>
  <si>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</si>
  <si>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</si>
  <si>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</si>
  <si>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</si>
  <si>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</si>
  <si>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</si>
  <si>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</si>
  <si>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</si>
  <si>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</si>
  <si>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</si>
  <si>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</si>
  <si>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</si>
  <si>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</si>
  <si>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</si>
  <si>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</si>
  <si>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</si>
  <si>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</si>
  <si>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</si>
  <si>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</si>
  <si>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</si>
  <si>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</si>
  <si>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</si>
  <si>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</si>
  <si>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</si>
  <si>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</si>
  <si>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</si>
  <si>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</si>
  <si>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</si>
  <si>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</si>
  <si>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</si>
  <si>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</si>
  <si>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</si>
  <si>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</si>
  <si>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</si>
  <si>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</si>
  <si>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</si>
  <si>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</si>
  <si>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</si>
  <si>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</si>
  <si>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</si>
  <si>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</si>
  <si>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</si>
  <si>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</si>
  <si>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</si>
  <si>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</si>
  <si>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</si>
  <si>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</si>
  <si>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</si>
  <si>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</si>
  <si>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</si>
  <si>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</si>
  <si>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</si>
  <si>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</si>
  <si>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</si>
  <si>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</si>
  <si>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</si>
  <si>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</si>
  <si>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</si>
  <si>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</si>
  <si>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</si>
  <si>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経常収支比率や経費回収率が100％を下回っており、今後は人口減少による使用料の減収が避けられず、厳しい経営状況が続くと考えられるため、より一層の経営改善が必要となる。
  よって、料金収入を確保するため、料金改定の検討や汚水処理費の削減など、経営改善を実施する。
　また、計画的な点検により早期修繕を行うことで長寿命化を図り、突発的な経費が発生しないよう維持修繕、改築更新に努める。</t>
    <rPh sb="70" eb="72">
      <t>イッソウ</t>
    </rPh>
    <rPh sb="103" eb="105">
      <t>リョウキン</t>
    </rPh>
    <rPh sb="105" eb="107">
      <t>カイテイ</t>
    </rPh>
    <rPh sb="108" eb="110">
      <t>ケントウ</t>
    </rPh>
    <rPh sb="111" eb="113">
      <t>オスイ</t>
    </rPh>
    <rPh sb="113" eb="115">
      <t>ショリ</t>
    </rPh>
    <rPh sb="115" eb="116">
      <t>ヒ</t>
    </rPh>
    <rPh sb="117" eb="119">
      <t>サクゲン</t>
    </rPh>
    <phoneticPr fontId="4"/>
  </si>
  <si>
    <t>　有形固定資産減価償却率は、類似団体よりも高く、右肩上がりの状況である。資産の償却は進んでいるものの、耐用年数に達している資産は少ない。
　管渠老朽化率は類似団体と比較しても低く、老朽化等による管渠の破損等も発生していない。
　管渠改善率は依然低く、法定耐用年数を超過した管渠はない。</t>
    <rPh sb="132" eb="134">
      <t>チョウカ</t>
    </rPh>
    <phoneticPr fontId="4"/>
  </si>
  <si>
    <t>　経常収支比率については、依然100％を下回っており、主な収入源である使用料収入が減少傾向にあるものの、一般会計からの繰入金の増額により、収支が概ね改善されている。
　経費回収率についても100％を下回っており、使用料収入で維持管理費は賄えているが、資本費は一般会計に依存せざるを得ない状況が続いている。特に令和2年度から供用開始30年を経過したため基準内補助金が減少している。
　企業債残高対事業規模比率については、企業債残高はR1より一般会計において負担することと定めているため、皆減した。
　汚水処理原価については、類似団体よりも高くなっているため、より一層の適正な使用料収入の確保や汚水処理費削減策が必要である。
　水洗化率については、前年度比増となっているが、令和２年度以降、類似団体の水洗化率を下回っているため、今後も水洗化率の向上に努めていく。
　なお、令和4年度から累積欠損金が生じ、令和5年度には類似団体の累積欠損金比率を上回ったため、今後、累積欠損金の解消に向けて、料金改定の検討や経費削減など、更なる経営改善が必要である。</t>
    <rPh sb="175" eb="178">
      <t>キジュンナイ</t>
    </rPh>
    <rPh sb="312" eb="315">
      <t>スイセンカ</t>
    </rPh>
    <rPh sb="315" eb="316">
      <t>リツ</t>
    </rPh>
    <rPh sb="322" eb="326">
      <t>ゼンネンドヒ</t>
    </rPh>
    <rPh sb="326" eb="327">
      <t>ゾウ</t>
    </rPh>
    <rPh sb="335" eb="337">
      <t>レイワ</t>
    </rPh>
    <rPh sb="338" eb="340">
      <t>ネンド</t>
    </rPh>
    <rPh sb="340" eb="342">
      <t>イコウ</t>
    </rPh>
    <rPh sb="343" eb="345">
      <t>ルイジ</t>
    </rPh>
    <rPh sb="345" eb="347">
      <t>ダンタイ</t>
    </rPh>
    <rPh sb="348" eb="351">
      <t>スイセンカ</t>
    </rPh>
    <rPh sb="351" eb="352">
      <t>リツ</t>
    </rPh>
    <rPh sb="353" eb="355">
      <t>シタマワ</t>
    </rPh>
    <rPh sb="362" eb="364">
      <t>コンゴ</t>
    </rPh>
    <rPh sb="365" eb="368">
      <t>スイセンカ</t>
    </rPh>
    <rPh sb="368" eb="369">
      <t>リツ</t>
    </rPh>
    <rPh sb="370" eb="372">
      <t>コウジョウ</t>
    </rPh>
    <rPh sb="373" eb="374">
      <t>ツト</t>
    </rPh>
    <rPh sb="384" eb="386">
      <t>レイワ</t>
    </rPh>
    <rPh sb="387" eb="389">
      <t>ネンド</t>
    </rPh>
    <rPh sb="391" eb="393">
      <t>ルイセキ</t>
    </rPh>
    <rPh sb="393" eb="395">
      <t>ケッソン</t>
    </rPh>
    <rPh sb="395" eb="396">
      <t>キン</t>
    </rPh>
    <rPh sb="397" eb="398">
      <t>ショウ</t>
    </rPh>
    <rPh sb="412" eb="414">
      <t>ルイセキ</t>
    </rPh>
    <rPh sb="414" eb="416">
      <t>ケッソン</t>
    </rPh>
    <rPh sb="416" eb="417">
      <t>キン</t>
    </rPh>
    <rPh sb="417" eb="419">
      <t>ヒリツ</t>
    </rPh>
    <rPh sb="420" eb="422">
      <t>ウワマワ</t>
    </rPh>
    <rPh sb="427" eb="429">
      <t>コンゴ</t>
    </rPh>
    <rPh sb="430" eb="432">
      <t>ルイセキ</t>
    </rPh>
    <rPh sb="432" eb="434">
      <t>ケッソン</t>
    </rPh>
    <rPh sb="434" eb="435">
      <t>キン</t>
    </rPh>
    <rPh sb="436" eb="438">
      <t>カイショウ</t>
    </rPh>
    <rPh sb="439" eb="440">
      <t>ム</t>
    </rPh>
    <rPh sb="443" eb="445">
      <t>リョウキン</t>
    </rPh>
    <rPh sb="445" eb="447">
      <t>カイテイ</t>
    </rPh>
    <rPh sb="448" eb="450">
      <t>ケントウ</t>
    </rPh>
    <rPh sb="451" eb="453">
      <t>ケイヒ</t>
    </rPh>
    <rPh sb="453" eb="455">
      <t>サクゲン</t>
    </rPh>
    <rPh sb="458" eb="459">
      <t>サラ</t>
    </rPh>
    <rPh sb="461" eb="463">
      <t>ケイエイ</t>
    </rPh>
    <rPh sb="463" eb="465">
      <t>カイゼン</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</si>
</sst>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EA-47F6-8903-529E8C873E43}"/>
            </c:ext>
          </c:extLst>
        </c:ser>
        <c:dLbls>
          <c:showLegendKey val="0"/>
          <c:showVal val="0"/>
          <c:showCatName val="0"/>
          <c:showSerName val="0"/>
          <c:showPercent val="0"/>
          <c:showBubbleSize val="0"/>
        </c:dLbls>
        <c:gapWidth val="150"/>
        <c:axId val="412788296"/>
        <c:axId val="41278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0.15</c:v>
                </c:pt>
                <c:pt idx="2">
                  <c:v>0.15</c:v>
                </c:pt>
                <c:pt idx="3">
                  <c:v>0.12</c:v>
                </c:pt>
                <c:pt idx="4">
                  <c:v>0.09</c:v>
                </c:pt>
              </c:numCache>
            </c:numRef>
          </c:val>
          <c:smooth val="0"/>
          <c:extLst xmlns:c16r2="http://schemas.microsoft.com/office/drawing/2015/06/chart">
            <c:ext xmlns:c16="http://schemas.microsoft.com/office/drawing/2014/chart" uri="{C3380CC4-5D6E-409C-BE32-E72D297353CC}">
              <c16:uniqueId val="{00000001-DDEA-47F6-8903-529E8C873E43}"/>
            </c:ext>
          </c:extLst>
        </c:ser>
        <c:dLbls>
          <c:showLegendKey val="0"/>
          <c:showVal val="0"/>
          <c:showCatName val="0"/>
          <c:showSerName val="0"/>
          <c:showPercent val="0"/>
          <c:showBubbleSize val="0"/>
        </c:dLbls>
        <c:marker val="1"/>
        <c:smooth val="0"/>
        <c:axId val="412788296"/>
        <c:axId val="412788680"/>
      </c:lineChart>
      <c:dateAx>
        <c:axId val="412788296"/>
        <c:scaling>
          <c:orientation val="minMax"/>
        </c:scaling>
        <c:delete val="1"/>
        <c:axPos val="b"/>
        <c:numFmt formatCode="&quot;R&quot;yy" sourceLinked="1"/>
        <c:majorTickMark val="none"/>
        <c:minorTickMark val="none"/>
        <c:tickLblPos val="none"/>
        <c:crossAx val="412788680"/>
        <c:crosses val="autoZero"/>
        <c:auto val="1"/>
        <c:lblOffset val="100"/>
        <c:baseTimeUnit val="years"/>
      </c:dateAx>
      <c:valAx>
        <c:axId val="41278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A2-44F3-875D-C173982CB27B}"/>
            </c:ext>
          </c:extLst>
        </c:ser>
        <c:dLbls>
          <c:showLegendKey val="0"/>
          <c:showVal val="0"/>
          <c:showCatName val="0"/>
          <c:showSerName val="0"/>
          <c:showPercent val="0"/>
          <c:showBubbleSize val="0"/>
        </c:dLbls>
        <c:gapWidth val="150"/>
        <c:axId val="413497968"/>
        <c:axId val="41349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56.72</c:v>
                </c:pt>
                <c:pt idx="2">
                  <c:v>56.43</c:v>
                </c:pt>
                <c:pt idx="3">
                  <c:v>55.82</c:v>
                </c:pt>
                <c:pt idx="4">
                  <c:v>56.51</c:v>
                </c:pt>
              </c:numCache>
            </c:numRef>
          </c:val>
          <c:smooth val="0"/>
          <c:extLst xmlns:c16r2="http://schemas.microsoft.com/office/drawing/2015/06/chart">
            <c:ext xmlns:c16="http://schemas.microsoft.com/office/drawing/2014/chart" uri="{C3380CC4-5D6E-409C-BE32-E72D297353CC}">
              <c16:uniqueId val="{00000001-5FA2-44F3-875D-C173982CB27B}"/>
            </c:ext>
          </c:extLst>
        </c:ser>
        <c:dLbls>
          <c:showLegendKey val="0"/>
          <c:showVal val="0"/>
          <c:showCatName val="0"/>
          <c:showSerName val="0"/>
          <c:showPercent val="0"/>
          <c:showBubbleSize val="0"/>
        </c:dLbls>
        <c:marker val="1"/>
        <c:smooth val="0"/>
        <c:axId val="413497968"/>
        <c:axId val="413493264"/>
      </c:lineChart>
      <c:dateAx>
        <c:axId val="413497968"/>
        <c:scaling>
          <c:orientation val="minMax"/>
        </c:scaling>
        <c:delete val="1"/>
        <c:axPos val="b"/>
        <c:numFmt formatCode="&quot;R&quot;yy" sourceLinked="1"/>
        <c:majorTickMark val="none"/>
        <c:minorTickMark val="none"/>
        <c:tickLblPos val="none"/>
        <c:crossAx val="413493264"/>
        <c:crosses val="autoZero"/>
        <c:auto val="1"/>
        <c:lblOffset val="100"/>
        <c:baseTimeUnit val="years"/>
      </c:dateAx>
      <c:valAx>
        <c:axId val="4134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83.71</c:v>
                </c:pt>
                <c:pt idx="1">
                  <c:v>83.64</c:v>
                </c:pt>
                <c:pt idx="2">
                  <c:v>84.07</c:v>
                </c:pt>
                <c:pt idx="3">
                  <c:v>84.36</c:v>
                </c:pt>
                <c:pt idx="4">
                  <c:v>84.75</c:v>
                </c:pt>
              </c:numCache>
            </c:numRef>
          </c:val>
          <c:extLst xmlns:c16r2="http://schemas.microsoft.com/office/drawing/2015/06/chart">
            <c:ext xmlns:c16="http://schemas.microsoft.com/office/drawing/2014/chart" uri="{C3380CC4-5D6E-409C-BE32-E72D297353CC}">
              <c16:uniqueId val="{00000000-8FC7-4874-8634-FED22483F5CB}"/>
            </c:ext>
          </c:extLst>
        </c:ser>
        <c:dLbls>
          <c:showLegendKey val="0"/>
          <c:showVal val="0"/>
          <c:showCatName val="0"/>
          <c:showSerName val="0"/>
          <c:showPercent val="0"/>
          <c:showBubbleSize val="0"/>
        </c:dLbls>
        <c:gapWidth val="150"/>
        <c:axId val="413494832"/>
        <c:axId val="41349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90.72</c:v>
                </c:pt>
                <c:pt idx="2">
                  <c:v>91.07</c:v>
                </c:pt>
                <c:pt idx="3">
                  <c:v>90.67</c:v>
                </c:pt>
                <c:pt idx="4">
                  <c:v>90.62</c:v>
                </c:pt>
              </c:numCache>
            </c:numRef>
          </c:val>
          <c:smooth val="0"/>
          <c:extLst xmlns:c16r2="http://schemas.microsoft.com/office/drawing/2015/06/chart">
            <c:ext xmlns:c16="http://schemas.microsoft.com/office/drawing/2014/chart" uri="{C3380CC4-5D6E-409C-BE32-E72D297353CC}">
              <c16:uniqueId val="{00000001-8FC7-4874-8634-FED22483F5CB}"/>
            </c:ext>
          </c:extLst>
        </c:ser>
        <c:dLbls>
          <c:showLegendKey val="0"/>
          <c:showVal val="0"/>
          <c:showCatName val="0"/>
          <c:showSerName val="0"/>
          <c:showPercent val="0"/>
          <c:showBubbleSize val="0"/>
        </c:dLbls>
        <c:marker val="1"/>
        <c:smooth val="0"/>
        <c:axId val="413494832"/>
        <c:axId val="413495224"/>
      </c:lineChart>
      <c:dateAx>
        <c:axId val="413494832"/>
        <c:scaling>
          <c:orientation val="minMax"/>
        </c:scaling>
        <c:delete val="1"/>
        <c:axPos val="b"/>
        <c:numFmt formatCode="&quot;R&quot;yy" sourceLinked="1"/>
        <c:majorTickMark val="none"/>
        <c:minorTickMark val="none"/>
        <c:tickLblPos val="none"/>
        <c:crossAx val="413495224"/>
        <c:crosses val="autoZero"/>
        <c:auto val="1"/>
        <c:lblOffset val="100"/>
        <c:baseTimeUnit val="years"/>
      </c:dateAx>
      <c:valAx>
        <c:axId val="41349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117.2</c:v>
                </c:pt>
                <c:pt idx="1">
                  <c:v>83.86</c:v>
                </c:pt>
                <c:pt idx="2">
                  <c:v>79.790000000000006</c:v>
                </c:pt>
                <c:pt idx="3">
                  <c:v>90.21</c:v>
                </c:pt>
                <c:pt idx="4">
                  <c:v>89.07</c:v>
                </c:pt>
              </c:numCache>
            </c:numRef>
          </c:val>
          <c:extLst xmlns:c16r2="http://schemas.microsoft.com/office/drawing/2015/06/chart">
            <c:ext xmlns:c16="http://schemas.microsoft.com/office/drawing/2014/chart" uri="{C3380CC4-5D6E-409C-BE32-E72D297353CC}">
              <c16:uniqueId val="{00000000-BA21-45F1-83DE-3F27318FCDE0}"/>
            </c:ext>
          </c:extLst>
        </c:ser>
        <c:dLbls>
          <c:showLegendKey val="0"/>
          <c:showVal val="0"/>
          <c:showCatName val="0"/>
          <c:showSerName val="0"/>
          <c:showPercent val="0"/>
          <c:showBubbleSize val="0"/>
        </c:dLbls>
        <c:gapWidth val="150"/>
        <c:axId val="412795304"/>
        <c:axId val="41279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106.5</c:v>
                </c:pt>
                <c:pt idx="2">
                  <c:v>106.22</c:v>
                </c:pt>
                <c:pt idx="3">
                  <c:v>107.01</c:v>
                </c:pt>
                <c:pt idx="4">
                  <c:v>106.53</c:v>
                </c:pt>
              </c:numCache>
            </c:numRef>
          </c:val>
          <c:smooth val="0"/>
          <c:extLst xmlns:c16r2="http://schemas.microsoft.com/office/drawing/2015/06/chart">
            <c:ext xmlns:c16="http://schemas.microsoft.com/office/drawing/2014/chart" uri="{C3380CC4-5D6E-409C-BE32-E72D297353CC}">
              <c16:uniqueId val="{00000001-BA21-45F1-83DE-3F27318FCDE0}"/>
            </c:ext>
          </c:extLst>
        </c:ser>
        <c:dLbls>
          <c:showLegendKey val="0"/>
          <c:showVal val="0"/>
          <c:showCatName val="0"/>
          <c:showSerName val="0"/>
          <c:showPercent val="0"/>
          <c:showBubbleSize val="0"/>
        </c:dLbls>
        <c:marker val="1"/>
        <c:smooth val="0"/>
        <c:axId val="412795304"/>
        <c:axId val="412795688"/>
      </c:lineChart>
      <c:dateAx>
        <c:axId val="412795304"/>
        <c:scaling>
          <c:orientation val="minMax"/>
        </c:scaling>
        <c:delete val="1"/>
        <c:axPos val="b"/>
        <c:numFmt formatCode="&quot;R&quot;yy" sourceLinked="1"/>
        <c:majorTickMark val="none"/>
        <c:minorTickMark val="none"/>
        <c:tickLblPos val="none"/>
        <c:crossAx val="412795688"/>
        <c:crosses val="autoZero"/>
        <c:auto val="1"/>
        <c:lblOffset val="100"/>
        <c:baseTimeUnit val="years"/>
      </c:dateAx>
      <c:valAx>
        <c:axId val="4127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29.05</c:v>
                </c:pt>
                <c:pt idx="1">
                  <c:v>31.57</c:v>
                </c:pt>
                <c:pt idx="2">
                  <c:v>33.56</c:v>
                </c:pt>
                <c:pt idx="3">
                  <c:v>35.799999999999997</c:v>
                </c:pt>
                <c:pt idx="4">
                  <c:v>36.950000000000003</c:v>
                </c:pt>
              </c:numCache>
            </c:numRef>
          </c:val>
          <c:extLst xmlns:c16r2="http://schemas.microsoft.com/office/drawing/2015/06/chart">
            <c:ext xmlns:c16="http://schemas.microsoft.com/office/drawing/2014/chart" uri="{C3380CC4-5D6E-409C-BE32-E72D297353CC}">
              <c16:uniqueId val="{00000000-B0D7-4E26-B065-683F0770F2D8}"/>
            </c:ext>
          </c:extLst>
        </c:ser>
        <c:dLbls>
          <c:showLegendKey val="0"/>
          <c:showVal val="0"/>
          <c:showCatName val="0"/>
          <c:showSerName val="0"/>
          <c:showPercent val="0"/>
          <c:showBubbleSize val="0"/>
        </c:dLbls>
        <c:gapWidth val="150"/>
        <c:axId val="413283936"/>
        <c:axId val="4132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20.78</c:v>
                </c:pt>
                <c:pt idx="2">
                  <c:v>23.54</c:v>
                </c:pt>
                <c:pt idx="3">
                  <c:v>25.86</c:v>
                </c:pt>
                <c:pt idx="4">
                  <c:v>26.9</c:v>
                </c:pt>
              </c:numCache>
            </c:numRef>
          </c:val>
          <c:smooth val="0"/>
          <c:extLst xmlns:c16r2="http://schemas.microsoft.com/office/drawing/2015/06/chart">
            <c:ext xmlns:c16="http://schemas.microsoft.com/office/drawing/2014/chart" uri="{C3380CC4-5D6E-409C-BE32-E72D297353CC}">
              <c16:uniqueId val="{00000001-B0D7-4E26-B065-683F0770F2D8}"/>
            </c:ext>
          </c:extLst>
        </c:ser>
        <c:dLbls>
          <c:showLegendKey val="0"/>
          <c:showVal val="0"/>
          <c:showCatName val="0"/>
          <c:showSerName val="0"/>
          <c:showPercent val="0"/>
          <c:showBubbleSize val="0"/>
        </c:dLbls>
        <c:marker val="1"/>
        <c:smooth val="0"/>
        <c:axId val="413283936"/>
        <c:axId val="413284320"/>
      </c:lineChart>
      <c:dateAx>
        <c:axId val="413283936"/>
        <c:scaling>
          <c:orientation val="minMax"/>
        </c:scaling>
        <c:delete val="1"/>
        <c:axPos val="b"/>
        <c:numFmt formatCode="&quot;R&quot;yy" sourceLinked="1"/>
        <c:majorTickMark val="none"/>
        <c:minorTickMark val="none"/>
        <c:tickLblPos val="none"/>
        <c:crossAx val="413284320"/>
        <c:crosses val="autoZero"/>
        <c:auto val="1"/>
        <c:lblOffset val="100"/>
        <c:baseTimeUnit val="years"/>
      </c:dateAx>
      <c:valAx>
        <c:axId val="4132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A5-4BBC-B953-2F0C3CDFA6BB}"/>
            </c:ext>
          </c:extLst>
        </c:ser>
        <c:dLbls>
          <c:showLegendKey val="0"/>
          <c:showVal val="0"/>
          <c:showCatName val="0"/>
          <c:showSerName val="0"/>
          <c:showPercent val="0"/>
          <c:showBubbleSize val="0"/>
        </c:dLbls>
        <c:gapWidth val="150"/>
        <c:axId val="345992664"/>
        <c:axId val="3459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1.34</c:v>
                </c:pt>
                <c:pt idx="2">
                  <c:v>1.5</c:v>
                </c:pt>
                <c:pt idx="3">
                  <c:v>1.4</c:v>
                </c:pt>
                <c:pt idx="4">
                  <c:v>2.08</c:v>
                </c:pt>
              </c:numCache>
            </c:numRef>
          </c:val>
          <c:smooth val="0"/>
          <c:extLst xmlns:c16r2="http://schemas.microsoft.com/office/drawing/2015/06/chart">
            <c:ext xmlns:c16="http://schemas.microsoft.com/office/drawing/2014/chart" uri="{C3380CC4-5D6E-409C-BE32-E72D297353CC}">
              <c16:uniqueId val="{00000001-2DA5-4BBC-B953-2F0C3CDFA6BB}"/>
            </c:ext>
          </c:extLst>
        </c:ser>
        <c:dLbls>
          <c:showLegendKey val="0"/>
          <c:showVal val="0"/>
          <c:showCatName val="0"/>
          <c:showSerName val="0"/>
          <c:showPercent val="0"/>
          <c:showBubbleSize val="0"/>
        </c:dLbls>
        <c:marker val="1"/>
        <c:smooth val="0"/>
        <c:axId val="345992664"/>
        <c:axId val="345985216"/>
      </c:lineChart>
      <c:dateAx>
        <c:axId val="345992664"/>
        <c:scaling>
          <c:orientation val="minMax"/>
        </c:scaling>
        <c:delete val="1"/>
        <c:axPos val="b"/>
        <c:numFmt formatCode="&quot;R&quot;yy" sourceLinked="1"/>
        <c:majorTickMark val="none"/>
        <c:minorTickMark val="none"/>
        <c:tickLblPos val="none"/>
        <c:crossAx val="345985216"/>
        <c:crosses val="autoZero"/>
        <c:auto val="1"/>
        <c:lblOffset val="100"/>
        <c:baseTimeUnit val="years"/>
      </c:dateAx>
      <c:valAx>
        <c:axId val="3459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9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11.76</c:v>
                </c:pt>
                <c:pt idx="4" formatCode="#,##0.00;&quot;△&quot;#,##0.00;&quot;-&quot;">
                  <c:v>25.65</c:v>
                </c:pt>
              </c:numCache>
            </c:numRef>
          </c:val>
          <c:extLst xmlns:c16r2="http://schemas.microsoft.com/office/drawing/2015/06/chart">
            <c:ext xmlns:c16="http://schemas.microsoft.com/office/drawing/2014/chart" uri="{C3380CC4-5D6E-409C-BE32-E72D297353CC}">
              <c16:uniqueId val="{00000000-BFE7-4AA5-8717-30BB5FB2BB60}"/>
            </c:ext>
          </c:extLst>
        </c:ser>
        <c:dLbls>
          <c:showLegendKey val="0"/>
          <c:showVal val="0"/>
          <c:showCatName val="0"/>
          <c:showSerName val="0"/>
          <c:showPercent val="0"/>
          <c:showBubbleSize val="0"/>
        </c:dLbls>
        <c:gapWidth val="150"/>
        <c:axId val="345985608"/>
        <c:axId val="34598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18.36</c:v>
                </c:pt>
                <c:pt idx="2">
                  <c:v>18.010000000000002</c:v>
                </c:pt>
                <c:pt idx="3">
                  <c:v>23.86</c:v>
                </c:pt>
                <c:pt idx="4">
                  <c:v>18.41</c:v>
                </c:pt>
              </c:numCache>
            </c:numRef>
          </c:val>
          <c:smooth val="0"/>
          <c:extLst xmlns:c16r2="http://schemas.microsoft.com/office/drawing/2015/06/chart">
            <c:ext xmlns:c16="http://schemas.microsoft.com/office/drawing/2014/chart" uri="{C3380CC4-5D6E-409C-BE32-E72D297353CC}">
              <c16:uniqueId val="{00000001-BFE7-4AA5-8717-30BB5FB2BB60}"/>
            </c:ext>
          </c:extLst>
        </c:ser>
        <c:dLbls>
          <c:showLegendKey val="0"/>
          <c:showVal val="0"/>
          <c:showCatName val="0"/>
          <c:showSerName val="0"/>
          <c:showPercent val="0"/>
          <c:showBubbleSize val="0"/>
        </c:dLbls>
        <c:marker val="1"/>
        <c:smooth val="0"/>
        <c:axId val="345985608"/>
        <c:axId val="345989528"/>
      </c:lineChart>
      <c:dateAx>
        <c:axId val="345985608"/>
        <c:scaling>
          <c:orientation val="minMax"/>
        </c:scaling>
        <c:delete val="1"/>
        <c:axPos val="b"/>
        <c:numFmt formatCode="&quot;R&quot;yy" sourceLinked="1"/>
        <c:majorTickMark val="none"/>
        <c:minorTickMark val="none"/>
        <c:tickLblPos val="none"/>
        <c:crossAx val="345989528"/>
        <c:crosses val="autoZero"/>
        <c:auto val="1"/>
        <c:lblOffset val="100"/>
        <c:baseTimeUnit val="years"/>
      </c:dateAx>
      <c:valAx>
        <c:axId val="34598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32.04</c:v>
                </c:pt>
                <c:pt idx="1">
                  <c:v>24.04</c:v>
                </c:pt>
                <c:pt idx="2">
                  <c:v>25.91</c:v>
                </c:pt>
                <c:pt idx="3">
                  <c:v>31.09</c:v>
                </c:pt>
                <c:pt idx="4">
                  <c:v>52.61</c:v>
                </c:pt>
              </c:numCache>
            </c:numRef>
          </c:val>
          <c:extLst xmlns:c16r2="http://schemas.microsoft.com/office/drawing/2015/06/chart">
            <c:ext xmlns:c16="http://schemas.microsoft.com/office/drawing/2014/chart" uri="{C3380CC4-5D6E-409C-BE32-E72D297353CC}">
              <c16:uniqueId val="{00000000-4695-4844-8117-F8AE8B002D5C}"/>
            </c:ext>
          </c:extLst>
        </c:ser>
        <c:dLbls>
          <c:showLegendKey val="0"/>
          <c:showVal val="0"/>
          <c:showCatName val="0"/>
          <c:showSerName val="0"/>
          <c:showPercent val="0"/>
          <c:showBubbleSize val="0"/>
        </c:dLbls>
        <c:gapWidth val="150"/>
        <c:axId val="345990312"/>
        <c:axId val="34599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55.6</c:v>
                </c:pt>
                <c:pt idx="2">
                  <c:v>59.4</c:v>
                </c:pt>
                <c:pt idx="3">
                  <c:v>68.27</c:v>
                </c:pt>
                <c:pt idx="4">
                  <c:v>74.790000000000006</c:v>
                </c:pt>
              </c:numCache>
            </c:numRef>
          </c:val>
          <c:smooth val="0"/>
          <c:extLst xmlns:c16r2="http://schemas.microsoft.com/office/drawing/2015/06/chart">
            <c:ext xmlns:c16="http://schemas.microsoft.com/office/drawing/2014/chart" uri="{C3380CC4-5D6E-409C-BE32-E72D297353CC}">
              <c16:uniqueId val="{00000001-4695-4844-8117-F8AE8B002D5C}"/>
            </c:ext>
          </c:extLst>
        </c:ser>
        <c:dLbls>
          <c:showLegendKey val="0"/>
          <c:showVal val="0"/>
          <c:showCatName val="0"/>
          <c:showSerName val="0"/>
          <c:showPercent val="0"/>
          <c:showBubbleSize val="0"/>
        </c:dLbls>
        <c:marker val="1"/>
        <c:smooth val="0"/>
        <c:axId val="345990312"/>
        <c:axId val="345990704"/>
      </c:lineChart>
      <c:dateAx>
        <c:axId val="345990312"/>
        <c:scaling>
          <c:orientation val="minMax"/>
        </c:scaling>
        <c:delete val="1"/>
        <c:axPos val="b"/>
        <c:numFmt formatCode="&quot;R&quot;yy" sourceLinked="1"/>
        <c:majorTickMark val="none"/>
        <c:minorTickMark val="none"/>
        <c:tickLblPos val="none"/>
        <c:crossAx val="345990704"/>
        <c:crosses val="autoZero"/>
        <c:auto val="1"/>
        <c:lblOffset val="100"/>
        <c:baseTimeUnit val="years"/>
      </c:dateAx>
      <c:valAx>
        <c:axId val="34599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3C-409B-9D35-9CDAEB592B74}"/>
            </c:ext>
          </c:extLst>
        </c:ser>
        <c:dLbls>
          <c:showLegendKey val="0"/>
          <c:showVal val="0"/>
          <c:showCatName val="0"/>
          <c:showSerName val="0"/>
          <c:showPercent val="0"/>
          <c:showBubbleSize val="0"/>
        </c:dLbls>
        <c:gapWidth val="150"/>
        <c:axId val="413499144"/>
        <c:axId val="4134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789.08</c:v>
                </c:pt>
                <c:pt idx="2">
                  <c:v>747.84</c:v>
                </c:pt>
                <c:pt idx="3">
                  <c:v>804.98</c:v>
                </c:pt>
                <c:pt idx="4">
                  <c:v>767.56</c:v>
                </c:pt>
              </c:numCache>
            </c:numRef>
          </c:val>
          <c:smooth val="0"/>
          <c:extLst xmlns:c16r2="http://schemas.microsoft.com/office/drawing/2015/06/chart">
            <c:ext xmlns:c16="http://schemas.microsoft.com/office/drawing/2014/chart" uri="{C3380CC4-5D6E-409C-BE32-E72D297353CC}">
              <c16:uniqueId val="{00000001-123C-409B-9D35-9CDAEB592B74}"/>
            </c:ext>
          </c:extLst>
        </c:ser>
        <c:dLbls>
          <c:showLegendKey val="0"/>
          <c:showVal val="0"/>
          <c:showCatName val="0"/>
          <c:showSerName val="0"/>
          <c:showPercent val="0"/>
          <c:showBubbleSize val="0"/>
        </c:dLbls>
        <c:marker val="1"/>
        <c:smooth val="0"/>
        <c:axId val="413499144"/>
        <c:axId val="413496400"/>
      </c:lineChart>
      <c:dateAx>
        <c:axId val="413499144"/>
        <c:scaling>
          <c:orientation val="minMax"/>
        </c:scaling>
        <c:delete val="1"/>
        <c:axPos val="b"/>
        <c:numFmt formatCode="&quot;R&quot;yy" sourceLinked="1"/>
        <c:majorTickMark val="none"/>
        <c:minorTickMark val="none"/>
        <c:tickLblPos val="none"/>
        <c:crossAx val="413496400"/>
        <c:crosses val="autoZero"/>
        <c:auto val="1"/>
        <c:lblOffset val="100"/>
        <c:baseTimeUnit val="years"/>
      </c:dateAx>
      <c:valAx>
        <c:axId val="41349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97.13</c:v>
                </c:pt>
                <c:pt idx="1">
                  <c:v>70.959999999999994</c:v>
                </c:pt>
                <c:pt idx="2">
                  <c:v>71.42</c:v>
                </c:pt>
                <c:pt idx="3">
                  <c:v>69.73</c:v>
                </c:pt>
                <c:pt idx="4">
                  <c:v>68.650000000000006</c:v>
                </c:pt>
              </c:numCache>
            </c:numRef>
          </c:val>
          <c:extLst xmlns:c16r2="http://schemas.microsoft.com/office/drawing/2015/06/chart">
            <c:ext xmlns:c16="http://schemas.microsoft.com/office/drawing/2014/chart" uri="{C3380CC4-5D6E-409C-BE32-E72D297353CC}">
              <c16:uniqueId val="{00000000-F59F-4CD7-A686-37CA10605C89}"/>
            </c:ext>
          </c:extLst>
        </c:ser>
        <c:dLbls>
          <c:showLegendKey val="0"/>
          <c:showVal val="0"/>
          <c:showCatName val="0"/>
          <c:showSerName val="0"/>
          <c:showPercent val="0"/>
          <c:showBubbleSize val="0"/>
        </c:dLbls>
        <c:gapWidth val="150"/>
        <c:axId val="413496008"/>
        <c:axId val="4134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88.25</c:v>
                </c:pt>
                <c:pt idx="2">
                  <c:v>90.17</c:v>
                </c:pt>
                <c:pt idx="3">
                  <c:v>88.71</c:v>
                </c:pt>
                <c:pt idx="4">
                  <c:v>90.23</c:v>
                </c:pt>
              </c:numCache>
            </c:numRef>
          </c:val>
          <c:smooth val="0"/>
          <c:extLst xmlns:c16r2="http://schemas.microsoft.com/office/drawing/2015/06/chart">
            <c:ext xmlns:c16="http://schemas.microsoft.com/office/drawing/2014/chart" uri="{C3380CC4-5D6E-409C-BE32-E72D297353CC}">
              <c16:uniqueId val="{00000001-F59F-4CD7-A686-37CA10605C89}"/>
            </c:ext>
          </c:extLst>
        </c:ser>
        <c:dLbls>
          <c:showLegendKey val="0"/>
          <c:showVal val="0"/>
          <c:showCatName val="0"/>
          <c:showSerName val="0"/>
          <c:showPercent val="0"/>
          <c:showBubbleSize val="0"/>
        </c:dLbls>
        <c:marker val="1"/>
        <c:smooth val="0"/>
        <c:axId val="413496008"/>
        <c:axId val="413497184"/>
      </c:lineChart>
      <c:dateAx>
        <c:axId val="413496008"/>
        <c:scaling>
          <c:orientation val="minMax"/>
        </c:scaling>
        <c:delete val="1"/>
        <c:axPos val="b"/>
        <c:numFmt formatCode="&quot;R&quot;yy" sourceLinked="1"/>
        <c:majorTickMark val="none"/>
        <c:minorTickMark val="none"/>
        <c:tickLblPos val="none"/>
        <c:crossAx val="413497184"/>
        <c:crosses val="autoZero"/>
        <c:auto val="1"/>
        <c:lblOffset val="100"/>
        <c:baseTimeUnit val="years"/>
      </c:dateAx>
      <c:valAx>
        <c:axId val="4134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166.88</c:v>
                </c:pt>
                <c:pt idx="1">
                  <c:v>226.83</c:v>
                </c:pt>
                <c:pt idx="2">
                  <c:v>226.64</c:v>
                </c:pt>
                <c:pt idx="3">
                  <c:v>232.72</c:v>
                </c:pt>
                <c:pt idx="4">
                  <c:v>237.74</c:v>
                </c:pt>
              </c:numCache>
            </c:numRef>
          </c:val>
          <c:extLst xmlns:c16r2="http://schemas.microsoft.com/office/drawing/2015/06/chart">
            <c:ext xmlns:c16="http://schemas.microsoft.com/office/drawing/2014/chart" uri="{C3380CC4-5D6E-409C-BE32-E72D297353CC}">
              <c16:uniqueId val="{00000000-CCF5-4671-8A30-28EC500DED77}"/>
            </c:ext>
          </c:extLst>
        </c:ser>
        <c:dLbls>
          <c:showLegendKey val="0"/>
          <c:showVal val="0"/>
          <c:showCatName val="0"/>
          <c:showSerName val="0"/>
          <c:showPercent val="0"/>
          <c:showBubbleSize val="0"/>
        </c:dLbls>
        <c:gapWidth val="150"/>
        <c:axId val="413493656"/>
        <c:axId val="413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176.37</c:v>
                </c:pt>
                <c:pt idx="2">
                  <c:v>173.17</c:v>
                </c:pt>
                <c:pt idx="3">
                  <c:v>174.8</c:v>
                </c:pt>
                <c:pt idx="4">
                  <c:v>170.2</c:v>
                </c:pt>
              </c:numCache>
            </c:numRef>
          </c:val>
          <c:smooth val="0"/>
          <c:extLst xmlns:c16r2="http://schemas.microsoft.com/office/drawing/2015/06/chart">
            <c:ext xmlns:c16="http://schemas.microsoft.com/office/drawing/2014/chart" uri="{C3380CC4-5D6E-409C-BE32-E72D297353CC}">
              <c16:uniqueId val="{00000001-CCF5-4671-8A30-28EC500DED77}"/>
            </c:ext>
          </c:extLst>
        </c:ser>
        <c:dLbls>
          <c:showLegendKey val="0"/>
          <c:showVal val="0"/>
          <c:showCatName val="0"/>
          <c:showSerName val="0"/>
          <c:showPercent val="0"/>
          <c:showBubbleSize val="0"/>
        </c:dLbls>
        <c:marker val="1"/>
        <c:smooth val="0"/>
        <c:axId val="413493656"/>
        <c:axId val="413492480"/>
      </c:lineChart>
      <c:dateAx>
        <c:axId val="413493656"/>
        <c:scaling>
          <c:orientation val="minMax"/>
        </c:scaling>
        <c:delete val="1"/>
        <c:axPos val="b"/>
        <c:numFmt formatCode="&quot;R&quot;yy" sourceLinked="1"/>
        <c:majorTickMark val="none"/>
        <c:minorTickMark val="none"/>
        <c:tickLblPos val="none"/>
        <c:crossAx val="413492480"/>
        <c:crosses val="autoZero"/>
        <c:auto val="1"/>
        <c:lblOffset val="100"/>
        <c:baseTimeUnit val="years"/>
      </c:dateAx>
      <c:valAx>
        <c:axId val="4134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青森県　平川市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29713</v>
      </c>
      <c r="AM8" s="44"/>
      <c r="AN8" s="44"/>
      <c r="AO8" s="44"/>
      <c r="AP8" s="44"/>
      <c r="AQ8" s="44"/>
      <c r="AR8" s="44"/>
      <c r="AS8" s="44"/>
      <c r="AT8" s="45">
        <f>データ!T6</f>
        <v>346.01</v>
      </c>
      <c r="AU8" s="45"/>
      <c r="AV8" s="45"/>
      <c r="AW8" s="45"/>
      <c r="AX8" s="45"/>
      <c r="AY8" s="45"/>
      <c r="AZ8" s="45"/>
      <c r="BA8" s="45"/>
      <c r="BB8" s="45">
        <f>データ!U6</f>
        <v>85.87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77.959999999999994</v>
      </c>
      <c r="J10" s="45"/>
      <c r="K10" s="45"/>
      <c r="L10" s="45"/>
      <c r="M10" s="45"/>
      <c r="N10" s="45"/>
      <c r="O10" s="45"/>
      <c r="P10" s="45">
        <f>データ!P6</f>
        <v>75.56</v>
      </c>
      <c r="Q10" s="45"/>
      <c r="R10" s="45"/>
      <c r="S10" s="45"/>
      <c r="T10" s="45"/>
      <c r="U10" s="45"/>
      <c r="V10" s="45"/>
      <c r="W10" s="45">
        <f>データ!Q6</f>
        <v>76.010000000000005</v>
      </c>
      <c r="X10" s="45"/>
      <c r="Y10" s="45"/>
      <c r="Z10" s="45"/>
      <c r="AA10" s="45"/>
      <c r="AB10" s="45"/>
      <c r="AC10" s="45"/>
      <c r="AD10" s="44">
        <f>データ!R6</f>
        <v>3124</v>
      </c>
      <c r="AE10" s="44"/>
      <c r="AF10" s="44"/>
      <c r="AG10" s="44"/>
      <c r="AH10" s="44"/>
      <c r="AI10" s="44"/>
      <c r="AJ10" s="44"/>
      <c r="AK10" s="2"/>
      <c r="AL10" s="44">
        <f>データ!V6</f>
        <v>22336</v>
      </c>
      <c r="AM10" s="44"/>
      <c r="AN10" s="44"/>
      <c r="AO10" s="44"/>
      <c r="AP10" s="44"/>
      <c r="AQ10" s="44"/>
      <c r="AR10" s="44"/>
      <c r="AS10" s="44"/>
      <c r="AT10" s="45">
        <f>データ!W6</f>
        <v>8.43</v>
      </c>
      <c r="AU10" s="45"/>
      <c r="AV10" s="45"/>
      <c r="AW10" s="45"/>
      <c r="AX10" s="45"/>
      <c r="AY10" s="45"/>
      <c r="AZ10" s="45"/>
      <c r="BA10" s="45"/>
      <c r="BB10" s="45">
        <f>データ!X6</f>
        <v>2649.58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ROOB7WAkudp+VPCGyfVMxtd1O8R/4I5IZwoO10xwzSM9SC7DPmbpefplBEAYlGcs2Ck78gsNM5MvobefXdstg==" saltValue="ieCZ69H5RtoIC/FYd1kW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22101</v>
      </c>
      <c r="D6" s="19">
        <f t="shared" si="3"/>
        <v>46</v>
      </c>
      <c r="E6" s="19">
        <f t="shared" si="3"/>
        <v>17</v>
      </c>
      <c r="F6" s="19">
        <f t="shared" si="3"/>
        <v>1</v>
      </c>
      <c r="G6" s="19">
        <f t="shared" si="3"/>
        <v>0</v>
      </c>
      <c r="H6" s="19" t="str">
        <f t="shared" si="3"/>
        <v>青森県　平川市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77.959999999999994</v>
      </c>
      <c r="P6" s="20">
        <f t="shared" si="3"/>
        <v>75.56</v>
      </c>
      <c r="Q6" s="20">
        <f t="shared" si="3"/>
        <v>76.010000000000005</v>
      </c>
      <c r="R6" s="20">
        <f t="shared" si="3"/>
        <v>3124</v>
      </c>
      <c r="S6" s="20">
        <f t="shared" si="3"/>
        <v>29713</v>
      </c>
      <c r="T6" s="20">
        <f t="shared" si="3"/>
        <v>346.01</v>
      </c>
      <c r="U6" s="20">
        <f t="shared" si="3"/>
        <v>85.87</v>
      </c>
      <c r="V6" s="20">
        <f t="shared" si="3"/>
        <v>22336</v>
      </c>
      <c r="W6" s="20">
        <f t="shared" si="3"/>
        <v>8.43</v>
      </c>
      <c r="X6" s="20">
        <f t="shared" si="3"/>
        <v>2649.58</v>
      </c>
      <c r="Y6" s="21">
        <f>IF(Y7="",NA(),Y7)</f>
        <v>117.2</v>
      </c>
      <c r="Z6" s="21">
        <f t="shared" ref="Z6:AH6" si="4">IF(Z7="",NA(),Z7)</f>
        <v>83.86</v>
      </c>
      <c r="AA6" s="21">
        <f t="shared" si="4"/>
        <v>79.790000000000006</v>
      </c>
      <c r="AB6" s="21">
        <f t="shared" si="4"/>
        <v>90.21</v>
      </c>
      <c r="AC6" s="21">
        <f t="shared" si="4"/>
        <v>89.07</v>
      </c>
      <c r="AD6" s="21">
        <f t="shared" si="4"/>
        <v>106.57</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1">
        <f t="shared" si="5"/>
        <v>11.76</v>
      </c>
      <c r="AN6" s="21">
        <f t="shared" si="5"/>
        <v>25.65</v>
      </c>
      <c r="AO6" s="21">
        <f t="shared" si="5"/>
        <v>53.44</v>
      </c>
      <c r="AP6" s="21">
        <f t="shared" si="5"/>
        <v>18.36</v>
      </c>
      <c r="AQ6" s="21">
        <f t="shared" si="5"/>
        <v>18.010000000000002</v>
      </c>
      <c r="AR6" s="21">
        <f t="shared" si="5"/>
        <v>23.86</v>
      </c>
      <c r="AS6" s="21">
        <f t="shared" si="5"/>
        <v>18.41</v>
      </c>
      <c r="AT6" s="20" t="str">
        <f>IF(AT7="","",IF(AT7="-","【-】","【"&amp;SUBSTITUTE(TEXT(AT7,"#,##0.00"),"-","△")&amp;"】"))</f>
        <v>【3.03】</v>
      </c>
      <c r="AU6" s="21">
        <f>IF(AU7="",NA(),AU7)</f>
        <v>32.04</v>
      </c>
      <c r="AV6" s="21">
        <f t="shared" ref="AV6:BD6" si="6">IF(AV7="",NA(),AV7)</f>
        <v>24.04</v>
      </c>
      <c r="AW6" s="21">
        <f t="shared" si="6"/>
        <v>25.91</v>
      </c>
      <c r="AX6" s="21">
        <f t="shared" si="6"/>
        <v>31.09</v>
      </c>
      <c r="AY6" s="21">
        <f t="shared" si="6"/>
        <v>52.61</v>
      </c>
      <c r="AZ6" s="21">
        <f t="shared" si="6"/>
        <v>47.03</v>
      </c>
      <c r="BA6" s="21">
        <f t="shared" si="6"/>
        <v>55.6</v>
      </c>
      <c r="BB6" s="21">
        <f t="shared" si="6"/>
        <v>59.4</v>
      </c>
      <c r="BC6" s="21">
        <f t="shared" si="6"/>
        <v>68.27</v>
      </c>
      <c r="BD6" s="21">
        <f t="shared" si="6"/>
        <v>74.790000000000006</v>
      </c>
      <c r="BE6" s="20" t="str">
        <f>IF(BE7="","",IF(BE7="-","【-】","【"&amp;SUBSTITUTE(TEXT(BE7,"#,##0.00"),"-","△")&amp;"】"))</f>
        <v>【78.43】</v>
      </c>
      <c r="BF6" s="20">
        <f>IF(BF7="",NA(),BF7)</f>
        <v>0</v>
      </c>
      <c r="BG6" s="20">
        <f t="shared" ref="BG6:BO6" si="7">IF(BG7="",NA(),BG7)</f>
        <v>0</v>
      </c>
      <c r="BH6" s="20">
        <f t="shared" si="7"/>
        <v>0</v>
      </c>
      <c r="BI6" s="20">
        <f t="shared" si="7"/>
        <v>0</v>
      </c>
      <c r="BJ6" s="20">
        <f t="shared" si="7"/>
        <v>0</v>
      </c>
      <c r="BK6" s="21">
        <f t="shared" si="7"/>
        <v>1001.3</v>
      </c>
      <c r="BL6" s="21">
        <f t="shared" si="7"/>
        <v>789.08</v>
      </c>
      <c r="BM6" s="21">
        <f t="shared" si="7"/>
        <v>747.84</v>
      </c>
      <c r="BN6" s="21">
        <f t="shared" si="7"/>
        <v>804.98</v>
      </c>
      <c r="BO6" s="21">
        <f t="shared" si="7"/>
        <v>767.56</v>
      </c>
      <c r="BP6" s="20" t="str">
        <f>IF(BP7="","",IF(BP7="-","【-】","【"&amp;SUBSTITUTE(TEXT(BP7,"#,##0.00"),"-","△")&amp;"】"))</f>
        <v>【630.82】</v>
      </c>
      <c r="BQ6" s="21">
        <f>IF(BQ7="",NA(),BQ7)</f>
        <v>97.13</v>
      </c>
      <c r="BR6" s="21">
        <f t="shared" ref="BR6:BZ6" si="8">IF(BR7="",NA(),BR7)</f>
        <v>70.959999999999994</v>
      </c>
      <c r="BS6" s="21">
        <f t="shared" si="8"/>
        <v>71.42</v>
      </c>
      <c r="BT6" s="21">
        <f t="shared" si="8"/>
        <v>69.73</v>
      </c>
      <c r="BU6" s="21">
        <f t="shared" si="8"/>
        <v>68.650000000000006</v>
      </c>
      <c r="BV6" s="21">
        <f t="shared" si="8"/>
        <v>81.88</v>
      </c>
      <c r="BW6" s="21">
        <f t="shared" si="8"/>
        <v>88.25</v>
      </c>
      <c r="BX6" s="21">
        <f t="shared" si="8"/>
        <v>90.17</v>
      </c>
      <c r="BY6" s="21">
        <f t="shared" si="8"/>
        <v>88.71</v>
      </c>
      <c r="BZ6" s="21">
        <f t="shared" si="8"/>
        <v>90.23</v>
      </c>
      <c r="CA6" s="20" t="str">
        <f>IF(CA7="","",IF(CA7="-","【-】","【"&amp;SUBSTITUTE(TEXT(CA7,"#,##0.00"),"-","△")&amp;"】"))</f>
        <v>【97.81】</v>
      </c>
      <c r="CB6" s="21">
        <f>IF(CB7="",NA(),CB7)</f>
        <v>166.88</v>
      </c>
      <c r="CC6" s="21">
        <f t="shared" ref="CC6:CK6" si="9">IF(CC7="",NA(),CC7)</f>
        <v>226.83</v>
      </c>
      <c r="CD6" s="21">
        <f t="shared" si="9"/>
        <v>226.64</v>
      </c>
      <c r="CE6" s="21">
        <f t="shared" si="9"/>
        <v>232.72</v>
      </c>
      <c r="CF6" s="21">
        <f t="shared" si="9"/>
        <v>237.74</v>
      </c>
      <c r="CG6" s="21">
        <f t="shared" si="9"/>
        <v>187.55</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56.72</v>
      </c>
      <c r="CT6" s="21">
        <f t="shared" si="10"/>
        <v>56.43</v>
      </c>
      <c r="CU6" s="21">
        <f t="shared" si="10"/>
        <v>55.82</v>
      </c>
      <c r="CV6" s="21">
        <f t="shared" si="10"/>
        <v>56.51</v>
      </c>
      <c r="CW6" s="20" t="str">
        <f>IF(CW7="","",IF(CW7="-","【-】","【"&amp;SUBSTITUTE(TEXT(CW7,"#,##0.00"),"-","△")&amp;"】"))</f>
        <v>【58.94】</v>
      </c>
      <c r="CX6" s="21">
        <f>IF(CX7="",NA(),CX7)</f>
        <v>83.71</v>
      </c>
      <c r="CY6" s="21">
        <f t="shared" ref="CY6:DG6" si="11">IF(CY7="",NA(),CY7)</f>
        <v>83.64</v>
      </c>
      <c r="CZ6" s="21">
        <f t="shared" si="11"/>
        <v>84.07</v>
      </c>
      <c r="DA6" s="21">
        <f t="shared" si="11"/>
        <v>84.36</v>
      </c>
      <c r="DB6" s="21">
        <f t="shared" si="11"/>
        <v>84.75</v>
      </c>
      <c r="DC6" s="21">
        <f t="shared" si="11"/>
        <v>82.55</v>
      </c>
      <c r="DD6" s="21">
        <f t="shared" si="11"/>
        <v>90.72</v>
      </c>
      <c r="DE6" s="21">
        <f t="shared" si="11"/>
        <v>91.07</v>
      </c>
      <c r="DF6" s="21">
        <f t="shared" si="11"/>
        <v>90.67</v>
      </c>
      <c r="DG6" s="21">
        <f t="shared" si="11"/>
        <v>90.62</v>
      </c>
      <c r="DH6" s="20" t="str">
        <f>IF(DH7="","",IF(DH7="-","【-】","【"&amp;SUBSTITUTE(TEXT(DH7,"#,##0.00"),"-","△")&amp;"】"))</f>
        <v>【95.91】</v>
      </c>
      <c r="DI6" s="21">
        <f>IF(DI7="",NA(),DI7)</f>
        <v>29.05</v>
      </c>
      <c r="DJ6" s="21">
        <f t="shared" ref="DJ6:DR6" si="12">IF(DJ7="",NA(),DJ7)</f>
        <v>31.57</v>
      </c>
      <c r="DK6" s="21">
        <f t="shared" si="12"/>
        <v>33.56</v>
      </c>
      <c r="DL6" s="21">
        <f t="shared" si="12"/>
        <v>35.799999999999997</v>
      </c>
      <c r="DM6" s="21">
        <f t="shared" si="12"/>
        <v>36.950000000000003</v>
      </c>
      <c r="DN6" s="21">
        <f t="shared" si="12"/>
        <v>15.85</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22101</v>
      </c>
      <c r="D7" s="23">
        <v>46</v>
      </c>
      <c r="E7" s="23">
        <v>17</v>
      </c>
      <c r="F7" s="23">
        <v>1</v>
      </c>
      <c r="G7" s="23">
        <v>0</v>
      </c>
      <c r="H7" s="23" t="s">
        <v>96</v>
      </c>
      <c r="I7" s="23" t="s">
        <v>97</v>
      </c>
      <c r="J7" s="23" t="s">
        <v>98</v>
      </c>
      <c r="K7" s="23" t="s">
        <v>99</v>
      </c>
      <c r="L7" s="23" t="s">
        <v>100</v>
      </c>
      <c r="M7" s="23" t="s">
        <v>101</v>
      </c>
      <c r="N7" s="24" t="s">
        <v>102</v>
      </c>
      <c r="O7" s="24">
        <v>77.959999999999994</v>
      </c>
      <c r="P7" s="24">
        <v>75.56</v>
      </c>
      <c r="Q7" s="24">
        <v>76.010000000000005</v>
      </c>
      <c r="R7" s="24">
        <v>3124</v>
      </c>
      <c r="S7" s="24">
        <v>29713</v>
      </c>
      <c r="T7" s="24">
        <v>346.01</v>
      </c>
      <c r="U7" s="24">
        <v>85.87</v>
      </c>
      <c r="V7" s="24">
        <v>22336</v>
      </c>
      <c r="W7" s="24">
        <v>8.43</v>
      </c>
      <c r="X7" s="24">
        <v>2649.58</v>
      </c>
      <c r="Y7" s="24">
        <v>117.2</v>
      </c>
      <c r="Z7" s="24">
        <v>83.86</v>
      </c>
      <c r="AA7" s="24">
        <v>79.790000000000006</v>
      </c>
      <c r="AB7" s="24">
        <v>90.21</v>
      </c>
      <c r="AC7" s="24">
        <v>89.07</v>
      </c>
      <c r="AD7" s="24">
        <v>106.57</v>
      </c>
      <c r="AE7" s="24">
        <v>106.5</v>
      </c>
      <c r="AF7" s="24">
        <v>106.22</v>
      </c>
      <c r="AG7" s="24">
        <v>107.01</v>
      </c>
      <c r="AH7" s="24">
        <v>106.53</v>
      </c>
      <c r="AI7" s="24">
        <v>105.91</v>
      </c>
      <c r="AJ7" s="24">
        <v>0</v>
      </c>
      <c r="AK7" s="24">
        <v>0</v>
      </c>
      <c r="AL7" s="24">
        <v>0</v>
      </c>
      <c r="AM7" s="24">
        <v>11.76</v>
      </c>
      <c r="AN7" s="24">
        <v>25.65</v>
      </c>
      <c r="AO7" s="24">
        <v>53.44</v>
      </c>
      <c r="AP7" s="24">
        <v>18.36</v>
      </c>
      <c r="AQ7" s="24">
        <v>18.010000000000002</v>
      </c>
      <c r="AR7" s="24">
        <v>23.86</v>
      </c>
      <c r="AS7" s="24">
        <v>18.41</v>
      </c>
      <c r="AT7" s="24">
        <v>3.03</v>
      </c>
      <c r="AU7" s="24">
        <v>32.04</v>
      </c>
      <c r="AV7" s="24">
        <v>24.04</v>
      </c>
      <c r="AW7" s="24">
        <v>25.91</v>
      </c>
      <c r="AX7" s="24">
        <v>31.09</v>
      </c>
      <c r="AY7" s="24">
        <v>52.61</v>
      </c>
      <c r="AZ7" s="24">
        <v>47.03</v>
      </c>
      <c r="BA7" s="24">
        <v>55.6</v>
      </c>
      <c r="BB7" s="24">
        <v>59.4</v>
      </c>
      <c r="BC7" s="24">
        <v>68.27</v>
      </c>
      <c r="BD7" s="24">
        <v>74.790000000000006</v>
      </c>
      <c r="BE7" s="24">
        <v>78.430000000000007</v>
      </c>
      <c r="BF7" s="24">
        <v>0</v>
      </c>
      <c r="BG7" s="24">
        <v>0</v>
      </c>
      <c r="BH7" s="24">
        <v>0</v>
      </c>
      <c r="BI7" s="24">
        <v>0</v>
      </c>
      <c r="BJ7" s="24">
        <v>0</v>
      </c>
      <c r="BK7" s="24">
        <v>1001.3</v>
      </c>
      <c r="BL7" s="24">
        <v>789.08</v>
      </c>
      <c r="BM7" s="24">
        <v>747.84</v>
      </c>
      <c r="BN7" s="24">
        <v>804.98</v>
      </c>
      <c r="BO7" s="24">
        <v>767.56</v>
      </c>
      <c r="BP7" s="24">
        <v>630.82000000000005</v>
      </c>
      <c r="BQ7" s="24">
        <v>97.13</v>
      </c>
      <c r="BR7" s="24">
        <v>70.959999999999994</v>
      </c>
      <c r="BS7" s="24">
        <v>71.42</v>
      </c>
      <c r="BT7" s="24">
        <v>69.73</v>
      </c>
      <c r="BU7" s="24">
        <v>68.650000000000006</v>
      </c>
      <c r="BV7" s="24">
        <v>81.88</v>
      </c>
      <c r="BW7" s="24">
        <v>88.25</v>
      </c>
      <c r="BX7" s="24">
        <v>90.17</v>
      </c>
      <c r="BY7" s="24">
        <v>88.71</v>
      </c>
      <c r="BZ7" s="24">
        <v>90.23</v>
      </c>
      <c r="CA7" s="24">
        <v>97.81</v>
      </c>
      <c r="CB7" s="24">
        <v>166.88</v>
      </c>
      <c r="CC7" s="24">
        <v>226.83</v>
      </c>
      <c r="CD7" s="24">
        <v>226.64</v>
      </c>
      <c r="CE7" s="24">
        <v>232.72</v>
      </c>
      <c r="CF7" s="24">
        <v>237.74</v>
      </c>
      <c r="CG7" s="24">
        <v>187.55</v>
      </c>
      <c r="CH7" s="24">
        <v>176.37</v>
      </c>
      <c r="CI7" s="24">
        <v>173.17</v>
      </c>
      <c r="CJ7" s="24">
        <v>174.8</v>
      </c>
      <c r="CK7" s="24">
        <v>170.2</v>
      </c>
      <c r="CL7" s="24">
        <v>138.75</v>
      </c>
      <c r="CM7" s="24" t="s">
        <v>102</v>
      </c>
      <c r="CN7" s="24" t="s">
        <v>102</v>
      </c>
      <c r="CO7" s="24" t="s">
        <v>102</v>
      </c>
      <c r="CP7" s="24" t="s">
        <v>102</v>
      </c>
      <c r="CQ7" s="24" t="s">
        <v>102</v>
      </c>
      <c r="CR7" s="24">
        <v>50.94</v>
      </c>
      <c r="CS7" s="24">
        <v>56.72</v>
      </c>
      <c r="CT7" s="24">
        <v>56.43</v>
      </c>
      <c r="CU7" s="24">
        <v>55.82</v>
      </c>
      <c r="CV7" s="24">
        <v>56.51</v>
      </c>
      <c r="CW7" s="24">
        <v>58.94</v>
      </c>
      <c r="CX7" s="24">
        <v>83.71</v>
      </c>
      <c r="CY7" s="24">
        <v>83.64</v>
      </c>
      <c r="CZ7" s="24">
        <v>84.07</v>
      </c>
      <c r="DA7" s="24">
        <v>84.36</v>
      </c>
      <c r="DB7" s="24">
        <v>84.75</v>
      </c>
      <c r="DC7" s="24">
        <v>82.55</v>
      </c>
      <c r="DD7" s="24">
        <v>90.72</v>
      </c>
      <c r="DE7" s="24">
        <v>91.07</v>
      </c>
      <c r="DF7" s="24">
        <v>90.67</v>
      </c>
      <c r="DG7" s="24">
        <v>90.62</v>
      </c>
      <c r="DH7" s="24">
        <v>95.91</v>
      </c>
      <c r="DI7" s="24">
        <v>29.05</v>
      </c>
      <c r="DJ7" s="24">
        <v>31.57</v>
      </c>
      <c r="DK7" s="24">
        <v>33.56</v>
      </c>
      <c r="DL7" s="24">
        <v>35.799999999999997</v>
      </c>
      <c r="DM7" s="24">
        <v>36.950000000000003</v>
      </c>
      <c r="DN7" s="24">
        <v>15.85</v>
      </c>
      <c r="DO7" s="24">
        <v>20.78</v>
      </c>
      <c r="DP7" s="24">
        <v>23.54</v>
      </c>
      <c r="DQ7" s="24">
        <v>25.86</v>
      </c>
      <c r="DR7" s="24">
        <v>26.9</v>
      </c>
      <c r="DS7" s="24">
        <v>41.09</v>
      </c>
      <c r="DT7" s="24">
        <v>0</v>
      </c>
      <c r="DU7" s="24">
        <v>0</v>
      </c>
      <c r="DV7" s="24">
        <v>0</v>
      </c>
      <c r="DW7" s="24">
        <v>0</v>
      </c>
      <c r="DX7" s="24">
        <v>0</v>
      </c>
      <c r="DY7" s="24">
        <v>0</v>
      </c>
      <c r="DZ7" s="24">
        <v>1.34</v>
      </c>
      <c r="EA7" s="24">
        <v>1.5</v>
      </c>
      <c r="EB7" s="24">
        <v>1.4</v>
      </c>
      <c r="EC7" s="24">
        <v>2.08</v>
      </c>
      <c r="ED7" s="24">
        <v>8.68</v>
      </c>
      <c r="EE7" s="24">
        <v>0</v>
      </c>
      <c r="EF7" s="24">
        <v>0</v>
      </c>
      <c r="EG7" s="24">
        <v>0</v>
      </c>
      <c r="EH7" s="24">
        <v>0</v>
      </c>
      <c r="EI7" s="24">
        <v>0</v>
      </c>
      <c r="EJ7" s="24">
        <v>0.15</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齊藤直樹</cp:lastModifiedBy>
  <cp:lastPrinted>2025-02-17T10:47:17Z</cp:lastPrinted>
  <dcterms:created xsi:type="dcterms:W3CDTF">2024-12-19T01:11:42Z</dcterms:created>
  <dcterms:modified xsi:type="dcterms:W3CDTF">2025-03-04T03:08:45Z</dcterms:modified>
  <cp:category/>
</cp:coreProperties>
</file>