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4\02_回答\修正\"/>
    </mc:Choice>
  </mc:AlternateContent>
  <workbookProtection workbookAlgorithmName="SHA-512" workbookHashValue="9H81QdsJlkU5Odn3jG/TSHCMoHEScw+dkK9m/uDFq6NJLddA+aqvtT1DBLYHSBR0bZVVj+osKr3mOv5w8pB4gA==" workbookSaltValue="PSKuj5wnWRG3jugonyIeLA==" workbookSpinCount="100000" lockStructure="1"/>
  <bookViews>
    <workbookView xWindow="0" yWindow="0" windowWidth="15360" windowHeight="7635" tabRatio="589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<sst xmlns="http://schemas.openxmlformats.org/spreadsheetml/2006/main" count="231" uniqueCount="117">
  <si>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</si>
  <si>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</si>
  <si>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</si>
  <si>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</si>
  <si>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</si>
  <si>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</si>
  <si>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</si>
  <si>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</si>
  <si>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</si>
  <si>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</si>
  <si>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</si>
  <si>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</si>
  <si>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</si>
  <si>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</si>
  <si>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</si>
  <si>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</si>
  <si>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</si>
  <si>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</si>
  <si>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</si>
  <si>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</si>
  <si>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</si>
  <si>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</si>
  <si>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</si>
  <si>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</si>
  <si>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</si>
  <si>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</si>
  <si>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</si>
  <si>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</si>
  <si>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</si>
  <si>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</si>
  <si>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</si>
  <si>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</si>
  <si>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</si>
  <si>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</si>
  <si>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</si>
  <si>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</si>
  <si>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</si>
  <si>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</si>
  <si>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</si>
  <si>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</si>
  <si>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</si>
  <si>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</si>
  <si>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</si>
  <si>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</si>
  <si>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</si>
  <si>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</si>
  <si>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</si>
  <si>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</si>
  <si>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</si>
  <si>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</si>
  <si>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</si>
  <si>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</si>
  <si>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</si>
  <si>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</si>
  <si>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</si>
  <si>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</si>
  <si>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</si>
  <si>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</si>
  <si>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</si>
  <si>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</si>
  <si>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</si>
  <si>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</si>
  <si>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</si>
  <si>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</si>
  <si>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</si>
  <si>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</si>
  <si>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</si>
  <si>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</si>
  <si>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</si>
  <si>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</si>
  <si>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</si>
  <si>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</si>
  <si>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</si>
  <si>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</si>
  <si>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</si>
  <si>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</si>
  <si>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</si>
  <si>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</si>
  <si>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</si>
  <si>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</si>
  <si>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</si>
  <si>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</si>
  <si>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</si>
  <si>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</si>
  <si>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</si>
  <si>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</si>
  <si>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</si>
  <si>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</si>
  <si>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</si>
  <si>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</si>
  <si>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</si>
  <si>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</si>
  <si>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</si>
  <si>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</si>
  <si>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</si>
  <si>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</si>
  <si>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</si>
  <si>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</si>
  <si>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</si>
  <si>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</si>
  <si>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</si>
  <si>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</si>
  <si>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</si>
  <si>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</si>
  <si>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</si>
  <si>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</si>
  <si>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</si>
  <si>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</si>
  <si>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</si>
  <si>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</si>
  <si>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</si>
  <si>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</si>
  <si>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</si>
  <si>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</si>
  <si>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経常収支比率は、依然100％を下回っており、主な収入源である使用料収入は減少傾向にあり、一般会計からの繰入金も同様の傾向にあるため、減少幅が顕著になった。
　経費回収率も100％を下回っており、使用料収入で維持管理費も賄えておらず、一般会計に依存せざるを得ない状況が続いている。
　汚水処理原価については類似団体よりも高くなっているため、より一層の適正な使用料収入の確保や
汚水処理費削減策が必要である。
　企業債残高対事業規模比率については、企業債残高はR1より一般会計において負担することと定めているため皆減した。
　水洗化率は、微増傾向にあるものの依然類似団体より低く、公共用水域の水質保全と料金収入増加の観点から、向上へ向けた取組みが必要である。
　施設利用率は計画処理能力の3分の1以下と過大なスペックとなっており、対応年数等を踏まえ、必要に応じて施設の見直しも検討しなければならない。</t>
    <rPh sb="38" eb="40">
      <t>ゲンショウ</t>
    </rPh>
    <rPh sb="57" eb="59">
      <t>ドウヨウ</t>
    </rPh>
    <rPh sb="60" eb="62">
      <t>ケイコウ</t>
    </rPh>
    <rPh sb="68" eb="71">
      <t>ゲンショウハバ</t>
    </rPh>
    <rPh sb="72" eb="74">
      <t>ケンチョ</t>
    </rPh>
    <rPh sb="279" eb="281">
      <t>イゼン</t>
    </rPh>
    <rPh sb="281" eb="283">
      <t>ルイジ</t>
    </rPh>
    <rPh sb="283" eb="285">
      <t>ダンタイ</t>
    </rPh>
    <rPh sb="287" eb="288">
      <t>ヒク</t>
    </rPh>
    <rPh sb="348" eb="350">
      <t>イカ</t>
    </rPh>
    <rPh sb="381" eb="383">
      <t>シセツ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</si>
  <si>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管渠改善率は依然低く、法定耐用年数を経過した管渠は少ない。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1" eb="22">
      <t>タカ</t>
    </rPh>
    <rPh sb="24" eb="26">
      <t>ミギカタ</t>
    </rPh>
    <rPh sb="26" eb="27">
      <t>ア</t>
    </rPh>
    <rPh sb="30" eb="32">
      <t>ジョウキョウ</t>
    </rPh>
    <rPh sb="70" eb="72">
      <t>カンキョ</t>
    </rPh>
    <rPh sb="72" eb="75">
      <t>ロウキュウカ</t>
    </rPh>
    <rPh sb="75" eb="76">
      <t>リツ</t>
    </rPh>
    <rPh sb="77" eb="79">
      <t>ルイジ</t>
    </rPh>
    <rPh sb="79" eb="81">
      <t>ダンタイ</t>
    </rPh>
    <rPh sb="82" eb="84">
      <t>ヒカク</t>
    </rPh>
    <rPh sb="87" eb="88">
      <t>ヒク</t>
    </rPh>
    <rPh sb="90" eb="93">
      <t>ロウキュウカ</t>
    </rPh>
    <rPh sb="93" eb="94">
      <t>トウ</t>
    </rPh>
    <rPh sb="97" eb="99">
      <t>カンキョ</t>
    </rPh>
    <rPh sb="100" eb="102">
      <t>ハソン</t>
    </rPh>
    <rPh sb="102" eb="103">
      <t>トウ</t>
    </rPh>
    <rPh sb="104" eb="106">
      <t>ハッセイ</t>
    </rPh>
    <rPh sb="114" eb="116">
      <t>カンキョ</t>
    </rPh>
    <rPh sb="116" eb="118">
      <t>カイゼン</t>
    </rPh>
    <rPh sb="118" eb="119">
      <t>リツ</t>
    </rPh>
    <rPh sb="120" eb="122">
      <t>イゼン</t>
    </rPh>
    <rPh sb="122" eb="123">
      <t>ヒク</t>
    </rPh>
    <rPh sb="125" eb="131">
      <t>ホウテイタイヨウネンスウ</t>
    </rPh>
    <rPh sb="132" eb="134">
      <t>ケイカ</t>
    </rPh>
    <rPh sb="136" eb="138">
      <t>カンキョ</t>
    </rPh>
    <rPh sb="139" eb="140">
      <t>スク</t>
    </rPh>
    <phoneticPr fontId="4"/>
  </si>
  <si>
    <t>　人口減少による使用料の減収は、今後も避けられないため、厳しい経営状況が続くと考えられる。
　よって、料金の適正化、水洗化率向上へ向けた取組み、料金収入の確保など経営改善を実施する。
　また、計画的な点検により早期修繕を行うことで長寿命化を図り、突発的な経費が発生しないよう維持修繕、改築更新に努める。施設利用率も低く推移していることから、有効な施設利用やダウンサイジングを検討する必要がある。</t>
    <rPh sb="157" eb="158">
      <t>ヒク</t>
    </rPh>
    <rPh sb="159" eb="161">
      <t>スイイ</t>
    </rPh>
    <rPh sb="170" eb="172">
      <t>ユウコウ</t>
    </rPh>
    <rPh sb="173" eb="175">
      <t>シセツ</t>
    </rPh>
    <rPh sb="175" eb="177">
      <t>リヨウ</t>
    </rPh>
    <rPh sb="187" eb="189">
      <t>ケントウ</t>
    </rPh>
    <rPh sb="191" eb="19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</si>
</sst>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5-4FED-BD79-F5982D5E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5-4FED-BD79-F5982D5E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28.47</c:v>
                </c:pt>
                <c:pt idx="1">
                  <c:v>27.93</c:v>
                </c:pt>
                <c:pt idx="2">
                  <c:v>25.8</c:v>
                </c:pt>
                <c:pt idx="3">
                  <c:v>25.67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A-43EF-96D1-4B111780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A-43EF-96D1-4B111780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61.8</c:v>
                </c:pt>
                <c:pt idx="2">
                  <c:v>62.88</c:v>
                </c:pt>
                <c:pt idx="3">
                  <c:v>64.52</c:v>
                </c:pt>
                <c:pt idx="4">
                  <c:v>65.45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0-421F-A058-6AFE59DD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0-421F-A058-6AFE59DD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82.58</c:v>
                </c:pt>
                <c:pt idx="1">
                  <c:v>98.35</c:v>
                </c:pt>
                <c:pt idx="2">
                  <c:v>97.81</c:v>
                </c:pt>
                <c:pt idx="3">
                  <c:v>97.35</c:v>
                </c:pt>
                <c:pt idx="4">
                  <c:v>72.94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7-4AE2-9F95-08979A8A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AE2-9F95-08979A8A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36.82</c:v>
                </c:pt>
                <c:pt idx="1">
                  <c:v>38.880000000000003</c:v>
                </c:pt>
                <c:pt idx="2">
                  <c:v>40.93</c:v>
                </c:pt>
                <c:pt idx="3">
                  <c:v>42.93</c:v>
                </c:pt>
                <c:pt idx="4">
                  <c:v>44.89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7-47FA-8038-F2D953BB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7-47FA-8038-F2D953BB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A-4ADB-A8CD-DD2434DB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A-4ADB-A8CD-DD2434DB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975.09</c:v>
                </c:pt>
                <c:pt idx="1">
                  <c:v>1037.6500000000001</c:v>
                </c:pt>
                <c:pt idx="2">
                  <c:v>1036.23</c:v>
                </c:pt>
                <c:pt idx="3">
                  <c:v>1111.04</c:v>
                </c:pt>
                <c:pt idx="4">
                  <c:v>1326.41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F-4563-9070-A07B684C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F-4563-9070-A07B684C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34.700000000000003</c:v>
                </c:pt>
                <c:pt idx="1">
                  <c:v>22.02</c:v>
                </c:pt>
                <c:pt idx="2">
                  <c:v>25.55</c:v>
                </c:pt>
                <c:pt idx="3">
                  <c:v>35</c:v>
                </c:pt>
                <c:pt idx="4">
                  <c:v>31.85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8-4FAD-BCC6-E96FE633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8-4FAD-BCC6-E96FE633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1891.3</c:v>
                </c:pt>
                <c:pt idx="1">
                  <c:v>1819.19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A-439C-AF8C-4C72BD7AE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A-439C-AF8C-4C72BD7AE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42.17</c:v>
                </c:pt>
                <c:pt idx="1">
                  <c:v>36.32</c:v>
                </c:pt>
                <c:pt idx="2">
                  <c:v>38.549999999999997</c:v>
                </c:pt>
                <c:pt idx="3">
                  <c:v>38.51</c:v>
                </c:pt>
                <c:pt idx="4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8-4975-96B7-4D77BA60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8-4975-96B7-4D77BA60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415.96</c:v>
                </c:pt>
                <c:pt idx="1">
                  <c:v>478.66</c:v>
                </c:pt>
                <c:pt idx="2">
                  <c:v>451.77</c:v>
                </c:pt>
                <c:pt idx="3">
                  <c:v>447.57</c:v>
                </c:pt>
                <c:pt idx="4">
                  <c:v>483.01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2-487E-8E41-FE5BA0F4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2-487E-8E41-FE5BA0F4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平川市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30505</v>
      </c>
      <c r="AM8" s="42"/>
      <c r="AN8" s="42"/>
      <c r="AO8" s="42"/>
      <c r="AP8" s="42"/>
      <c r="AQ8" s="42"/>
      <c r="AR8" s="42"/>
      <c r="AS8" s="42"/>
      <c r="AT8" s="35">
        <f>データ!T6</f>
        <v>346.01</v>
      </c>
      <c r="AU8" s="35"/>
      <c r="AV8" s="35"/>
      <c r="AW8" s="35"/>
      <c r="AX8" s="35"/>
      <c r="AY8" s="35"/>
      <c r="AZ8" s="35"/>
      <c r="BA8" s="35"/>
      <c r="BB8" s="35">
        <f>データ!U6</f>
        <v>88.16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80.099999999999994</v>
      </c>
      <c r="J10" s="35"/>
      <c r="K10" s="35"/>
      <c r="L10" s="35"/>
      <c r="M10" s="35"/>
      <c r="N10" s="35"/>
      <c r="O10" s="35"/>
      <c r="P10" s="35">
        <f>データ!P6</f>
        <v>4.9800000000000004</v>
      </c>
      <c r="Q10" s="35"/>
      <c r="R10" s="35"/>
      <c r="S10" s="35"/>
      <c r="T10" s="35"/>
      <c r="U10" s="35"/>
      <c r="V10" s="35"/>
      <c r="W10" s="35">
        <f>データ!Q6</f>
        <v>75.900000000000006</v>
      </c>
      <c r="X10" s="35"/>
      <c r="Y10" s="35"/>
      <c r="Z10" s="35"/>
      <c r="AA10" s="35"/>
      <c r="AB10" s="35"/>
      <c r="AC10" s="35"/>
      <c r="AD10" s="42">
        <f>データ!R6</f>
        <v>3124</v>
      </c>
      <c r="AE10" s="42"/>
      <c r="AF10" s="42"/>
      <c r="AG10" s="42"/>
      <c r="AH10" s="42"/>
      <c r="AI10" s="42"/>
      <c r="AJ10" s="42"/>
      <c r="AK10" s="2"/>
      <c r="AL10" s="42">
        <f>データ!V6</f>
        <v>1511</v>
      </c>
      <c r="AM10" s="42"/>
      <c r="AN10" s="42"/>
      <c r="AO10" s="42"/>
      <c r="AP10" s="42"/>
      <c r="AQ10" s="42"/>
      <c r="AR10" s="42"/>
      <c r="AS10" s="42"/>
      <c r="AT10" s="35">
        <f>データ!W6</f>
        <v>0.74</v>
      </c>
      <c r="AU10" s="35"/>
      <c r="AV10" s="35"/>
      <c r="AW10" s="35"/>
      <c r="AX10" s="35"/>
      <c r="AY10" s="35"/>
      <c r="AZ10" s="35"/>
      <c r="BA10" s="35"/>
      <c r="BB10" s="35">
        <f>データ!X6</f>
        <v>2041.89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114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115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116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2" t="s">
        <v>30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HiL5uOEzooMbFtnj3d+LhnyH5qNuNURpsm8HCX7dyvurVjYpzdyNGKA2Ion2wIisWDcw3f7aicpb4b7AI38XEg==" saltValue="fks5SGYSL4WVXReNjT4Ni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4" t="s">
        <v>52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54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56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59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60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62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63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64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65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66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80.099999999999994</v>
      </c>
      <c r="P6" s="20">
        <f t="shared" si="3"/>
        <v>4.9800000000000004</v>
      </c>
      <c r="Q6" s="20">
        <f t="shared" si="3"/>
        <v>75.900000000000006</v>
      </c>
      <c r="R6" s="20">
        <f t="shared" si="3"/>
        <v>3124</v>
      </c>
      <c r="S6" s="20">
        <f t="shared" si="3"/>
        <v>30505</v>
      </c>
      <c r="T6" s="20">
        <f t="shared" si="3"/>
        <v>346.01</v>
      </c>
      <c r="U6" s="20">
        <f t="shared" si="3"/>
        <v>88.16</v>
      </c>
      <c r="V6" s="20">
        <f t="shared" si="3"/>
        <v>1511</v>
      </c>
      <c r="W6" s="20">
        <f t="shared" si="3"/>
        <v>0.74</v>
      </c>
      <c r="X6" s="20">
        <f t="shared" si="3"/>
        <v>2041.89</v>
      </c>
      <c r="Y6" s="21">
        <f>IF(Y7="",NA(),Y7)</f>
        <v>82.58</v>
      </c>
      <c r="Z6" s="21">
        <f t="shared" ref="Z6:AH6" si="4">IF(Z7="",NA(),Z7)</f>
        <v>98.35</v>
      </c>
      <c r="AA6" s="21">
        <f t="shared" si="4"/>
        <v>97.81</v>
      </c>
      <c r="AB6" s="21">
        <f t="shared" si="4"/>
        <v>97.35</v>
      </c>
      <c r="AC6" s="21">
        <f t="shared" si="4"/>
        <v>72.94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1">
        <f>IF(AJ7="",NA(),AJ7)</f>
        <v>975.09</v>
      </c>
      <c r="AK6" s="21">
        <f t="shared" ref="AK6:AS6" si="5">IF(AK7="",NA(),AK7)</f>
        <v>1037.6500000000001</v>
      </c>
      <c r="AL6" s="21">
        <f t="shared" si="5"/>
        <v>1036.23</v>
      </c>
      <c r="AM6" s="21">
        <f t="shared" si="5"/>
        <v>1111.04</v>
      </c>
      <c r="AN6" s="21">
        <f t="shared" si="5"/>
        <v>1326.41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>
        <f>IF(AU7="",NA(),AU7)</f>
        <v>34.700000000000003</v>
      </c>
      <c r="AV6" s="21">
        <f t="shared" ref="AV6:BD6" si="6">IF(AV7="",NA(),AV7)</f>
        <v>22.02</v>
      </c>
      <c r="AW6" s="21">
        <f t="shared" si="6"/>
        <v>25.55</v>
      </c>
      <c r="AX6" s="21">
        <f t="shared" si="6"/>
        <v>35</v>
      </c>
      <c r="AY6" s="21">
        <f t="shared" si="6"/>
        <v>31.85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1891.3</v>
      </c>
      <c r="BG6" s="21">
        <f t="shared" ref="BG6:BO6" si="7">IF(BG7="",NA(),BG7)</f>
        <v>1819.19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42.17</v>
      </c>
      <c r="BR6" s="21">
        <f t="shared" ref="BR6:BZ6" si="8">IF(BR7="",NA(),BR7)</f>
        <v>36.32</v>
      </c>
      <c r="BS6" s="21">
        <f t="shared" si="8"/>
        <v>38.549999999999997</v>
      </c>
      <c r="BT6" s="21">
        <f t="shared" si="8"/>
        <v>38.51</v>
      </c>
      <c r="BU6" s="21">
        <f t="shared" si="8"/>
        <v>35.9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415.96</v>
      </c>
      <c r="CC6" s="21">
        <f t="shared" ref="CC6:CK6" si="9">IF(CC7="",NA(),CC7)</f>
        <v>478.66</v>
      </c>
      <c r="CD6" s="21">
        <f t="shared" si="9"/>
        <v>451.77</v>
      </c>
      <c r="CE6" s="21">
        <f t="shared" si="9"/>
        <v>447.57</v>
      </c>
      <c r="CF6" s="21">
        <f t="shared" si="9"/>
        <v>483.01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28.47</v>
      </c>
      <c r="CN6" s="21">
        <f t="shared" ref="CN6:CV6" si="10">IF(CN7="",NA(),CN7)</f>
        <v>27.93</v>
      </c>
      <c r="CO6" s="21">
        <f t="shared" si="10"/>
        <v>25.8</v>
      </c>
      <c r="CP6" s="21">
        <f t="shared" si="10"/>
        <v>25.67</v>
      </c>
      <c r="CQ6" s="21">
        <f t="shared" si="10"/>
        <v>25.6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60.66</v>
      </c>
      <c r="CY6" s="21">
        <f t="shared" ref="CY6:DG6" si="11">IF(CY7="",NA(),CY7)</f>
        <v>61.8</v>
      </c>
      <c r="CZ6" s="21">
        <f t="shared" si="11"/>
        <v>62.88</v>
      </c>
      <c r="DA6" s="21">
        <f t="shared" si="11"/>
        <v>64.52</v>
      </c>
      <c r="DB6" s="21">
        <f t="shared" si="11"/>
        <v>65.45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36.82</v>
      </c>
      <c r="DJ6" s="21">
        <f t="shared" ref="DJ6:DR6" si="12">IF(DJ7="",NA(),DJ7)</f>
        <v>38.880000000000003</v>
      </c>
      <c r="DK6" s="21">
        <f t="shared" si="12"/>
        <v>40.93</v>
      </c>
      <c r="DL6" s="21">
        <f t="shared" si="12"/>
        <v>42.93</v>
      </c>
      <c r="DM6" s="21">
        <f t="shared" si="12"/>
        <v>44.89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22101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80.099999999999994</v>
      </c>
      <c r="P7" s="24">
        <v>4.9800000000000004</v>
      </c>
      <c r="Q7" s="24">
        <v>75.900000000000006</v>
      </c>
      <c r="R7" s="24">
        <v>3124</v>
      </c>
      <c r="S7" s="24">
        <v>30505</v>
      </c>
      <c r="T7" s="24">
        <v>346.01</v>
      </c>
      <c r="U7" s="24">
        <v>88.16</v>
      </c>
      <c r="V7" s="24">
        <v>1511</v>
      </c>
      <c r="W7" s="24">
        <v>0.74</v>
      </c>
      <c r="X7" s="24">
        <v>2041.89</v>
      </c>
      <c r="Y7" s="24">
        <v>82.58</v>
      </c>
      <c r="Z7" s="24">
        <v>98.35</v>
      </c>
      <c r="AA7" s="24">
        <v>97.81</v>
      </c>
      <c r="AB7" s="24">
        <v>97.35</v>
      </c>
      <c r="AC7" s="24">
        <v>72.94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975.09</v>
      </c>
      <c r="AK7" s="24">
        <v>1037.6500000000001</v>
      </c>
      <c r="AL7" s="24">
        <v>1036.23</v>
      </c>
      <c r="AM7" s="24">
        <v>1111.04</v>
      </c>
      <c r="AN7" s="24">
        <v>1326.41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34.700000000000003</v>
      </c>
      <c r="AV7" s="24">
        <v>22.02</v>
      </c>
      <c r="AW7" s="24">
        <v>25.55</v>
      </c>
      <c r="AX7" s="24">
        <v>35</v>
      </c>
      <c r="AY7" s="24">
        <v>31.85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1891.3</v>
      </c>
      <c r="BG7" s="24">
        <v>1819.19</v>
      </c>
      <c r="BH7" s="24">
        <v>0</v>
      </c>
      <c r="BI7" s="24">
        <v>0</v>
      </c>
      <c r="BJ7" s="24">
        <v>0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42.17</v>
      </c>
      <c r="BR7" s="24">
        <v>36.32</v>
      </c>
      <c r="BS7" s="24">
        <v>38.549999999999997</v>
      </c>
      <c r="BT7" s="24">
        <v>38.51</v>
      </c>
      <c r="BU7" s="24">
        <v>35.9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415.96</v>
      </c>
      <c r="CC7" s="24">
        <v>478.66</v>
      </c>
      <c r="CD7" s="24">
        <v>451.77</v>
      </c>
      <c r="CE7" s="24">
        <v>447.57</v>
      </c>
      <c r="CF7" s="24">
        <v>483.01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28.47</v>
      </c>
      <c r="CN7" s="24">
        <v>27.93</v>
      </c>
      <c r="CO7" s="24">
        <v>25.8</v>
      </c>
      <c r="CP7" s="24">
        <v>25.67</v>
      </c>
      <c r="CQ7" s="24">
        <v>25.6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60.66</v>
      </c>
      <c r="CY7" s="24">
        <v>61.8</v>
      </c>
      <c r="CZ7" s="24">
        <v>62.88</v>
      </c>
      <c r="DA7" s="24">
        <v>64.52</v>
      </c>
      <c r="DB7" s="24">
        <v>65.45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36.82</v>
      </c>
      <c r="DJ7" s="24">
        <v>38.880000000000003</v>
      </c>
      <c r="DK7" s="24">
        <v>40.93</v>
      </c>
      <c r="DL7" s="24">
        <v>42.93</v>
      </c>
      <c r="DM7" s="24">
        <v>44.89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0683</cp:lastModifiedBy>
  <cp:lastPrinted>2023-02-02T05:51:29Z</cp:lastPrinted>
  <dcterms:created xsi:type="dcterms:W3CDTF">2023-01-12T23:37:06Z</dcterms:created>
  <dcterms:modified xsi:type="dcterms:W3CDTF">2023-02-02T05:51:30Z</dcterms:modified>
  <cp:category/>
</cp:coreProperties>
</file>