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6690"/>
  </bookViews>
  <sheets>
    <sheet name="請求書" sheetId="4" r:id="rId1"/>
    <sheet name="明細書(1頁)" sheetId="1" r:id="rId2"/>
    <sheet name="初回加算・委託連携加算" sheetId="5" r:id="rId3"/>
    <sheet name="明細書続紙(2頁)" sheetId="2" r:id="rId4"/>
    <sheet name="明細書続紙(3頁)" sheetId="3" r:id="rId5"/>
  </sheets>
  <definedNames>
    <definedName name="_xlnm.Print_Area" localSheetId="1">'明細書(1頁)'!$A$1:$Q$28</definedName>
    <definedName name="_xlnm.Print_Area" localSheetId="3">'明細書続紙(2頁)'!$A$1:$Q$28</definedName>
    <definedName name="_xlnm.Print_Area" localSheetId="4">'明細書続紙(3頁)'!$A$1:$Q$28</definedName>
    <definedName name="_xlnm.Print_Area" localSheetId="0">請求書!$A$1:$V$39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0455</author>
  </authors>
  <commentList>
    <comment ref="A19" authorId="0">
      <text>
        <r>
          <rPr>
            <sz val="9"/>
            <color indexed="81"/>
            <rFont val="MS P ゴシック"/>
          </rPr>
          <t>「減算あり」の場合、該当する項目のいずれか</t>
        </r>
        <r>
          <rPr>
            <u/>
            <sz val="9"/>
            <color indexed="81"/>
            <rFont val="MS P ゴシック"/>
          </rPr>
          <t>１つのみ</t>
        </r>
        <r>
          <rPr>
            <sz val="9"/>
            <color indexed="81"/>
            <rFont val="MS P ゴシック"/>
          </rPr>
          <t>「有」を選択してください。
※複数の項目を選択しないでください。</t>
        </r>
      </text>
    </comment>
    <comment ref="H18" authorId="0">
      <text>
        <r>
          <rPr>
            <sz val="9"/>
            <color indexed="81"/>
            <rFont val="MS P ゴシック"/>
          </rPr>
          <t>自動入力
「明細書」シートに入力すると転記されます。</t>
        </r>
      </text>
    </comment>
    <comment ref="Q18" authorId="0">
      <text>
        <r>
          <rPr>
            <sz val="9"/>
            <color indexed="81"/>
            <rFont val="MS P ゴシック"/>
          </rPr>
          <t>自動入力
「明細書」シートに入力すると転記されます。</t>
        </r>
      </text>
    </comment>
    <comment ref="J15" authorId="0">
      <text>
        <r>
          <rPr>
            <sz val="9"/>
            <color indexed="81"/>
            <rFont val="MS P ゴシック"/>
          </rPr>
          <t>自動入力
「明細書」シートに入力すると転記されます。</t>
        </r>
      </text>
    </comment>
    <comment ref="U3" authorId="0">
      <text>
        <r>
          <rPr>
            <sz val="9"/>
            <color indexed="81"/>
            <rFont val="MS P ゴシック"/>
          </rPr>
          <t>翌月５日までに提出してください。</t>
        </r>
      </text>
    </comment>
    <comment ref="V9" authorId="0">
      <text>
        <r>
          <rPr>
            <b/>
            <sz val="9"/>
            <color indexed="81"/>
            <rFont val="MS P ゴシック"/>
          </rPr>
          <t>押印は不要です。</t>
        </r>
      </text>
    </comment>
    <comment ref="AE18" authorId="0">
      <text>
        <r>
          <rPr>
            <b/>
            <sz val="9"/>
            <color indexed="81"/>
            <rFont val="MS P ゴシック"/>
          </rPr>
          <t>削除しないでください。</t>
        </r>
      </text>
    </comment>
    <comment ref="E12" authorId="0">
      <text>
        <r>
          <rPr>
            <sz val="9"/>
            <color indexed="81"/>
            <rFont val="MS P ゴシック"/>
          </rPr>
          <t>月遅れ請求がある場合は請求書・明細書をわけてください。</t>
        </r>
      </text>
    </comment>
  </commentList>
</comments>
</file>

<file path=xl/comments2.xml><?xml version="1.0" encoding="utf-8"?>
<comments xmlns="http://schemas.openxmlformats.org/spreadsheetml/2006/main">
  <authors>
    <author>0455</author>
  </authors>
  <commentList>
    <comment ref="E7" authorId="0">
      <text>
        <r>
          <rPr>
            <u/>
            <sz val="9"/>
            <color indexed="81"/>
            <rFont val="MS P ゴシック"/>
          </rPr>
          <t>「請求書」シートの該当する項目に「有」を入力すると、減算後の単価が表示されます</t>
        </r>
        <r>
          <rPr>
            <sz val="9"/>
            <color indexed="81"/>
            <rFont val="MS P ゴシック"/>
          </rPr>
          <t>。
減算なしの場合は空欄にしてください。
※手書きの場合は、正しい単価を手入力してください（3,300/3,270/3,240）。</t>
        </r>
      </text>
    </comment>
    <comment ref="D4" authorId="0">
      <text>
        <r>
          <rPr>
            <sz val="9"/>
            <color indexed="81"/>
            <rFont val="MS P ゴシック"/>
          </rPr>
          <t>事業所名を記入してください。</t>
        </r>
      </text>
    </comment>
    <comment ref="Q4" authorId="0">
      <text>
        <r>
          <rPr>
            <sz val="9"/>
            <color indexed="81"/>
            <rFont val="MS P ゴシック"/>
          </rPr>
          <t>「請求書」シートから転記</t>
        </r>
      </text>
    </comment>
    <comment ref="O8" authorId="0">
      <text>
        <r>
          <rPr>
            <sz val="9"/>
            <color indexed="81"/>
            <rFont val="MS P ゴシック"/>
          </rPr>
          <t>自動集計します。</t>
        </r>
      </text>
    </comment>
    <comment ref="X5" authorId="0">
      <text>
        <r>
          <rPr>
            <sz val="9"/>
            <color indexed="81"/>
            <rFont val="MS P ゴシック"/>
          </rPr>
          <t>削除しないでください。</t>
        </r>
      </text>
    </comment>
    <comment ref="I7" authorId="0">
      <text>
        <r>
          <rPr>
            <sz val="9"/>
            <color indexed="81"/>
            <rFont val="MS P ゴシック"/>
          </rPr>
          <t>初回加算、委託連携加算の算定については別紙をご確認ください。</t>
        </r>
      </text>
    </comment>
  </commentList>
</comments>
</file>

<file path=xl/comments3.xml><?xml version="1.0" encoding="utf-8"?>
<comments xmlns="http://schemas.openxmlformats.org/spreadsheetml/2006/main">
  <authors>
    <author>0455</author>
  </authors>
  <commentList>
    <comment ref="S7" authorId="0">
      <text>
        <r>
          <rPr>
            <sz val="9"/>
            <color indexed="81"/>
            <rFont val="MS P ゴシック"/>
          </rPr>
          <t>削除しないでください。</t>
        </r>
      </text>
    </comment>
  </commentList>
</comments>
</file>

<file path=xl/comments4.xml><?xml version="1.0" encoding="utf-8"?>
<comments xmlns="http://schemas.openxmlformats.org/spreadsheetml/2006/main">
  <authors>
    <author>0455</author>
  </authors>
  <commentList>
    <comment ref="S7" authorId="0">
      <text>
        <r>
          <rPr>
            <sz val="9"/>
            <color indexed="81"/>
            <rFont val="MS P ゴシック"/>
          </rPr>
          <t>削除しないでください。</t>
        </r>
      </text>
    </comment>
  </commentList>
</comments>
</file>

<file path=xl/sharedStrings.xml><?xml version="1.0" encoding="utf-8"?>
<sst xmlns="http://schemas.openxmlformats.org/spreadsheetml/2006/main" xmlns:r="http://schemas.openxmlformats.org/officeDocument/2006/relationships" count="105" uniqueCount="105">
  <si>
    <t>⑵　算定できない場合</t>
  </si>
  <si>
    <t>円</t>
    <rPh sb="0" eb="1">
      <t>エン</t>
    </rPh>
    <phoneticPr fontId="1"/>
  </si>
  <si>
    <t>№</t>
  </si>
  <si>
    <t>年</t>
    <rPh sb="0" eb="1">
      <t>ネン</t>
    </rPh>
    <phoneticPr fontId="1"/>
  </si>
  <si>
    <t>支店名</t>
  </si>
  <si>
    <t>氏名</t>
    <rPh sb="0" eb="2">
      <t>シメイ</t>
    </rPh>
    <phoneticPr fontId="1"/>
  </si>
  <si>
    <t>種別</t>
    <rPh sb="0" eb="2">
      <t>シュベツ</t>
    </rPh>
    <phoneticPr fontId="1"/>
  </si>
  <si>
    <t>月分</t>
    <rPh sb="0" eb="1">
      <t>ガツ</t>
    </rPh>
    <rPh sb="1" eb="2">
      <t>ブン</t>
    </rPh>
    <phoneticPr fontId="1"/>
  </si>
  <si>
    <t>令和</t>
    <rPh sb="0" eb="2">
      <t>レイワ</t>
    </rPh>
    <phoneticPr fontId="1"/>
  </si>
  <si>
    <t>件</t>
  </si>
  <si>
    <t>居宅介護支援事業所名</t>
    <rPh sb="0" eb="9">
      <t>キョタク</t>
    </rPh>
    <rPh sb="9" eb="10">
      <t>メイ</t>
    </rPh>
    <phoneticPr fontId="1"/>
  </si>
  <si>
    <t>請求金額</t>
  </si>
  <si>
    <t>計</t>
    <rPh sb="0" eb="1">
      <t>ケイ</t>
    </rPh>
    <phoneticPr fontId="1"/>
  </si>
  <si>
    <t>円</t>
  </si>
  <si>
    <t>１　初回加算</t>
  </si>
  <si>
    <t>頁計</t>
    <rPh sb="0" eb="1">
      <t>ページ</t>
    </rPh>
    <rPh sb="1" eb="2">
      <t>ケイ</t>
    </rPh>
    <phoneticPr fontId="1"/>
  </si>
  <si>
    <t>№２</t>
  </si>
  <si>
    <t>№１</t>
  </si>
  <si>
    <t>№３</t>
  </si>
  <si>
    <t>有</t>
    <rPh sb="0" eb="1">
      <t>アリ</t>
    </rPh>
    <phoneticPr fontId="1"/>
  </si>
  <si>
    <t>委託連携加算</t>
  </si>
  <si>
    <t>・介護予防支援業務を委託している居宅介護支援事業所が変更となったとき</t>
  </si>
  <si>
    <t>初回加算</t>
  </si>
  <si>
    <t>〔振込先〕</t>
  </si>
  <si>
    <t>合　　計　　</t>
  </si>
  <si>
    <t>月</t>
  </si>
  <si>
    <t>担当者会議開催加算</t>
    <rPh sb="0" eb="5">
      <t>タントウシ</t>
    </rPh>
    <rPh sb="5" eb="9">
      <t>カイサイ</t>
    </rPh>
    <phoneticPr fontId="1"/>
  </si>
  <si>
    <t>高齢者虐待・業務継続計画減算</t>
    <rPh sb="0" eb="3">
      <t>コウレイシャ</t>
    </rPh>
    <rPh sb="3" eb="5">
      <t>ギャクタイ</t>
    </rPh>
    <rPh sb="6" eb="8">
      <t>ギョウム</t>
    </rPh>
    <rPh sb="8" eb="10">
      <t>ケイゾク</t>
    </rPh>
    <rPh sb="10" eb="12">
      <t>ケイカク</t>
    </rPh>
    <rPh sb="12" eb="14">
      <t>ゲンサン</t>
    </rPh>
    <phoneticPr fontId="1"/>
  </si>
  <si>
    <t>B</t>
  </si>
  <si>
    <t>〔請求明細〕</t>
  </si>
  <si>
    <t>口座番号</t>
  </si>
  <si>
    <t>・１度加算を算定していた要支援者、総合事業対象者が要介護状態または自立となり、</t>
  </si>
  <si>
    <t>普通</t>
  </si>
  <si>
    <t>⑴　算定できる場合</t>
  </si>
  <si>
    <t>所在地</t>
  </si>
  <si>
    <t>農協</t>
    <rPh sb="0" eb="2">
      <t>ノウキョウ</t>
    </rPh>
    <phoneticPr fontId="1"/>
  </si>
  <si>
    <t>事業所名</t>
  </si>
  <si>
    <t>代表者職氏名</t>
  </si>
  <si>
    <t>○</t>
  </si>
  <si>
    <t>年</t>
  </si>
  <si>
    <t>フリガナ</t>
  </si>
  <si>
    <t>日</t>
  </si>
  <si>
    <t>高齢者虐待防止未実施減算</t>
    <rPh sb="0" eb="3">
      <t>コウレイシャ</t>
    </rPh>
    <rPh sb="3" eb="5">
      <t>ギャクタイ</t>
    </rPh>
    <rPh sb="5" eb="7">
      <t>ボウシ</t>
    </rPh>
    <rPh sb="7" eb="8">
      <t>ミ</t>
    </rPh>
    <rPh sb="8" eb="10">
      <t>ジッシ</t>
    </rPh>
    <rPh sb="10" eb="12">
      <t>ゲンサン</t>
    </rPh>
    <phoneticPr fontId="1"/>
  </si>
  <si>
    <t>金融機関名</t>
  </si>
  <si>
    <t>・転居等により介護予防支援事業所が変更となったとき</t>
  </si>
  <si>
    <t>支店</t>
    <rPh sb="0" eb="2">
      <t>シテン</t>
    </rPh>
    <phoneticPr fontId="1"/>
  </si>
  <si>
    <t>出張所</t>
    <rPh sb="0" eb="3">
      <t>シュッチョウジョ</t>
    </rPh>
    <phoneticPr fontId="1"/>
  </si>
  <si>
    <t>信金</t>
    <rPh sb="0" eb="2">
      <t>シンキン</t>
    </rPh>
    <phoneticPr fontId="1"/>
  </si>
  <si>
    <t>銀行</t>
  </si>
  <si>
    <t>A</t>
  </si>
  <si>
    <t>当座</t>
  </si>
  <si>
    <t>・要介護者から要支援者に変更になったとき</t>
  </si>
  <si>
    <t>初回加算</t>
    <rPh sb="0" eb="2">
      <t>ショカイ</t>
    </rPh>
    <rPh sb="2" eb="4">
      <t>カサン</t>
    </rPh>
    <phoneticPr fontId="1"/>
  </si>
  <si>
    <t>口座名義人</t>
    <rPh sb="0" eb="5">
      <t>コウザメイギニン</t>
    </rPh>
    <phoneticPr fontId="1"/>
  </si>
  <si>
    <t>D</t>
  </si>
  <si>
    <t>委託連携加算</t>
    <rPh sb="0" eb="2">
      <t>イタク</t>
    </rPh>
    <rPh sb="2" eb="4">
      <t>レンケイ</t>
    </rPh>
    <rPh sb="4" eb="6">
      <t>カサン</t>
    </rPh>
    <phoneticPr fontId="1"/>
  </si>
  <si>
    <t>　平川市長　様　</t>
  </si>
  <si>
    <t>本店</t>
  </si>
  <si>
    <t>＜初回加算・委託連携加算について＞</t>
  </si>
  <si>
    <t>入力リスト</t>
    <rPh sb="0" eb="2">
      <t>ニュウリョク</t>
    </rPh>
    <phoneticPr fontId="1"/>
  </si>
  <si>
    <t>業務継続計画未策定減算</t>
    <rPh sb="0" eb="2">
      <t>ギョウム</t>
    </rPh>
    <rPh sb="2" eb="4">
      <t>ケイゾク</t>
    </rPh>
    <rPh sb="4" eb="6">
      <t>ケイカク</t>
    </rPh>
    <rPh sb="6" eb="7">
      <t>ミ</t>
    </rPh>
    <rPh sb="7" eb="9">
      <t>サクテイ</t>
    </rPh>
    <rPh sb="9" eb="11">
      <t>ゲンサン</t>
    </rPh>
    <phoneticPr fontId="1"/>
  </si>
  <si>
    <t>減算リスト</t>
    <rPh sb="0" eb="2">
      <t>ゲンサン</t>
    </rPh>
    <phoneticPr fontId="1"/>
  </si>
  <si>
    <t>２　委託連携加算</t>
  </si>
  <si>
    <t>該当</t>
    <rPh sb="0" eb="2">
      <t>ガイトウ</t>
    </rPh>
    <phoneticPr fontId="1"/>
  </si>
  <si>
    <t>に入力してください。</t>
    <rPh sb="1" eb="3">
      <t>ニュウリョク</t>
    </rPh>
    <phoneticPr fontId="1"/>
  </si>
  <si>
    <t>C</t>
  </si>
  <si>
    <t>・事業対象者が要支援認定を受けた時、またはその逆の認定を受けたとき</t>
  </si>
  <si>
    <t>・新規に要支援、事業対象者の認定を受けたとき</t>
  </si>
  <si>
    <t>・契約は継続していても、初めて給付管理を行ったとき</t>
  </si>
  <si>
    <t>・過去２ヶ月以上介護予防支援が算定されていない利用者に対して、介護予防支援サー</t>
  </si>
  <si>
    <t>　ビス計画を作成したとき</t>
  </si>
  <si>
    <t>・１度契約期間が終了しその翌日再度契約がされた場合等、契約が実質的に継続するよ</t>
  </si>
  <si>
    <t>　うなとき</t>
  </si>
  <si>
    <t>　　新規で介護予防サービス計画を新たに作成するに当たり、新たなアセスメント等を要</t>
  </si>
  <si>
    <t>することを評価するもの。</t>
  </si>
  <si>
    <t>　介護予防支援事業所が利用者に提供する介護予防支援（ケアマネジメント）を指定居</t>
  </si>
  <si>
    <t>宅介護支援事業所に委託する際、当該利用者に係る必要な情報を当該指定居宅介護支援</t>
  </si>
  <si>
    <t>事業所に提供し、当該指定居宅介護支援事業所におけるケアプラン作成などに協力した</t>
  </si>
  <si>
    <t>場合は、当該委託を開始した日の属する月に限り、利用者１人につき１回を限度として</t>
  </si>
  <si>
    <t>所定単位数を加算するもの。</t>
  </si>
  <si>
    <t>　介護予防支援事業所が介護予防支援を外部の居宅介護支援事業者に委託する際の情報</t>
  </si>
  <si>
    <t>連携などを評価する加算。</t>
  </si>
  <si>
    <t>・要支援者、総合事業対象者について、新たに地域包括支援センターと契約を結び一連</t>
  </si>
  <si>
    <t>　のケアマネジメント支援を実施したとき</t>
  </si>
  <si>
    <t>・委託先の指定居宅介護支援事業所を変更し、新たに契約、一連のケアマネジメント支</t>
  </si>
  <si>
    <t>　援を実施したとき</t>
  </si>
  <si>
    <t>・転居などにより介護予防支援事業所が変更となり、変更先の介護予防支援事業所と新</t>
  </si>
  <si>
    <t>　たに契約、一連のケアマネジメント支援を実施したとき</t>
  </si>
  <si>
    <t>※その他のケースについては、事前に地域包括支援センターにお問い合わせください。</t>
  </si>
  <si>
    <t>　再度要支援者、事業対象者となったとき（１度契約が解除されているため）</t>
  </si>
  <si>
    <t>・総合事業対象者、要支援者が新たに要支援者、総合事業対象者の認定を受けたとき</t>
  </si>
  <si>
    <t>・委託先の指定居宅介護支援事業所内で担当の介護支援専門員が変更になったとき</t>
  </si>
  <si>
    <t>請求いたします。</t>
  </si>
  <si>
    <t>介護予防ケアマネジメントＢ業務委託料請求書</t>
    <rPh sb="13" eb="15">
      <t>ギョウム</t>
    </rPh>
    <phoneticPr fontId="1"/>
  </si>
  <si>
    <t>月分の介護予防ケアマネジメントＢ業務委託料を、下記のとおり</t>
  </si>
  <si>
    <t>介護予防ケアマネジメントＢ（減算なし）</t>
    <rPh sb="14" eb="16">
      <t>ゲンサン</t>
    </rPh>
    <phoneticPr fontId="1"/>
  </si>
  <si>
    <t>　別紙介護予防ケアマネジメントＢ業務委託料請求明細書のとおり</t>
    <rPh sb="16" eb="18">
      <t>ギョウム</t>
    </rPh>
    <phoneticPr fontId="1"/>
  </si>
  <si>
    <t>平川市地域包括支援センター　　電話　０１７２－５５－７８０７　</t>
    <rPh sb="0" eb="3">
      <t>ヒラカワシ</t>
    </rPh>
    <rPh sb="3" eb="9">
      <t>チイキホウカツシエン</t>
    </rPh>
    <rPh sb="15" eb="17">
      <t>デンワ</t>
    </rPh>
    <phoneticPr fontId="1"/>
  </si>
  <si>
    <t>介護予防ｹｱﾏﾈｼﾞﾒﾝﾄB</t>
    <rPh sb="0" eb="2">
      <t>カイゴ</t>
    </rPh>
    <rPh sb="2" eb="4">
      <t>ヨボウ</t>
    </rPh>
    <phoneticPr fontId="1"/>
  </si>
  <si>
    <t>介護予防ケアマネジメントＢ業務委託料請求明細書</t>
    <rPh sb="0" eb="2">
      <t>カイゴ</t>
    </rPh>
    <rPh sb="2" eb="4">
      <t>ヨボウ</t>
    </rPh>
    <rPh sb="13" eb="15">
      <t>ギョウム</t>
    </rPh>
    <rPh sb="15" eb="18">
      <t>イタクリョウ</t>
    </rPh>
    <rPh sb="18" eb="20">
      <t>セイキュウ</t>
    </rPh>
    <rPh sb="20" eb="23">
      <t>メイサイショ</t>
    </rPh>
    <phoneticPr fontId="1"/>
  </si>
  <si>
    <r>
      <t>【注意】
令和６年４月から報酬改定により単価が改正となります。
・減算なし（Ａ）　　　　　　　　３，３００円
・減算あり　
　Ｂ　高齢者虐待防止措置未実施　３，２７０円
　</t>
    </r>
    <r>
      <rPr>
        <u/>
        <sz val="12"/>
        <color auto="1"/>
        <rFont val="BIZ UDゴシック"/>
      </rPr>
      <t>Ｃ　業務継続計画未策定　　　　３，２７０円</t>
    </r>
    <r>
      <rPr>
        <sz val="12"/>
        <color auto="1"/>
        <rFont val="BIZ UDゴシック"/>
      </rPr>
      <t xml:space="preserve">
　</t>
    </r>
    <r>
      <rPr>
        <u/>
        <sz val="12"/>
        <color auto="1"/>
        <rFont val="BIZ UDゴシック"/>
      </rPr>
      <t>Ｄ　ＢＣともに未実施・未策定　３，２４０円</t>
    </r>
    <r>
      <rPr>
        <sz val="12"/>
        <color auto="1"/>
        <rFont val="BIZ UDゴシック"/>
      </rPr>
      <t xml:space="preserve">
　※業務継続計画未策定減算（Ｂ）の経過措置終了により、
　　</t>
    </r>
    <r>
      <rPr>
        <u/>
        <sz val="12"/>
        <color auto="1"/>
        <rFont val="BIZ UDゴシック"/>
      </rPr>
      <t>令和７年４月１日から減算が適用</t>
    </r>
    <r>
      <rPr>
        <sz val="12"/>
        <color auto="1"/>
        <rFont val="BIZ UDゴシック"/>
      </rPr>
      <t>となります。</t>
    </r>
    <r>
      <rPr>
        <b/>
        <sz val="12"/>
        <color auto="1"/>
        <rFont val="BIZ UDゴシック"/>
      </rPr>
      <t xml:space="preserve">
</t>
    </r>
    <r>
      <rPr>
        <sz val="12"/>
        <color auto="1"/>
        <rFont val="BIZ UDゴシック"/>
      </rPr>
      <t>　
　※居宅介護支援事業所及び介護予防支援事業所は算定の
　　</t>
    </r>
    <r>
      <rPr>
        <b/>
        <sz val="12"/>
        <color auto="1"/>
        <rFont val="BIZ UDゴシック"/>
      </rPr>
      <t>届出は不要</t>
    </r>
    <r>
      <rPr>
        <sz val="12"/>
        <color auto="1"/>
        <rFont val="BIZ UDゴシック"/>
      </rPr>
      <t>です。</t>
    </r>
    <r>
      <rPr>
        <b/>
        <sz val="12"/>
        <color auto="1"/>
        <rFont val="BIZ UDゴシック"/>
      </rPr>
      <t xml:space="preserve">
　　</t>
    </r>
    <r>
      <rPr>
        <sz val="12"/>
        <color auto="1"/>
        <rFont val="BIZ UDゴシック"/>
      </rPr>
      <t>ただし、</t>
    </r>
    <r>
      <rPr>
        <u/>
        <sz val="12"/>
        <color auto="1"/>
        <rFont val="BIZ UDゴシック"/>
      </rPr>
      <t>いずれか</t>
    </r>
    <r>
      <rPr>
        <b/>
        <u/>
        <sz val="12"/>
        <color auto="1"/>
        <rFont val="BIZ UDゴシック"/>
      </rPr>
      <t xml:space="preserve">未実施または未策定の場合、Ｂ～Ｄの
</t>
    </r>
    <r>
      <rPr>
        <b/>
        <sz val="12"/>
        <color auto="1"/>
        <rFont val="BIZ UDゴシック"/>
      </rPr>
      <t>　　</t>
    </r>
    <r>
      <rPr>
        <b/>
        <u/>
        <sz val="12"/>
        <color auto="1"/>
        <rFont val="BIZ UDゴシック"/>
      </rPr>
      <t>減算が適用</t>
    </r>
    <r>
      <rPr>
        <sz val="12"/>
        <color auto="1"/>
        <rFont val="BIZ UDゴシック"/>
      </rPr>
      <t>となります。</t>
    </r>
    <rPh sb="1" eb="3">
      <t>チュウイ</t>
    </rPh>
    <rPh sb="5" eb="7">
      <t>レイワ</t>
    </rPh>
    <rPh sb="8" eb="9">
      <t>ネン</t>
    </rPh>
    <rPh sb="10" eb="11">
      <t>ガツ</t>
    </rPh>
    <rPh sb="13" eb="17">
      <t>ホウシュウカイテイ</t>
    </rPh>
    <rPh sb="20" eb="22">
      <t>タンカ</t>
    </rPh>
    <rPh sb="23" eb="25">
      <t>カイセイ</t>
    </rPh>
    <rPh sb="33" eb="35">
      <t>ゲンサン</t>
    </rPh>
    <rPh sb="53" eb="54">
      <t>エン</t>
    </rPh>
    <rPh sb="56" eb="58">
      <t>ゲンサン</t>
    </rPh>
    <rPh sb="74" eb="77">
      <t>ミジッシ</t>
    </rPh>
    <rPh sb="83" eb="84">
      <t>エン</t>
    </rPh>
    <rPh sb="88" eb="97">
      <t>ギョウムケイゾクケイカクミサクテイ</t>
    </rPh>
    <rPh sb="106" eb="107">
      <t>エン</t>
    </rPh>
    <rPh sb="116" eb="119">
      <t>ミジッシ</t>
    </rPh>
    <rPh sb="120" eb="123">
      <t>ミサクテイ</t>
    </rPh>
    <rPh sb="129" eb="130">
      <t>エン</t>
    </rPh>
    <rPh sb="133" eb="142">
      <t>ギョウムケイゾクケイカクミサクテイ</t>
    </rPh>
    <rPh sb="142" eb="144">
      <t>ゲンサン</t>
    </rPh>
    <rPh sb="148" eb="152">
      <t>ケイカソチ</t>
    </rPh>
    <rPh sb="152" eb="154">
      <t>シュウリョウ</t>
    </rPh>
    <rPh sb="161" eb="163">
      <t>レイワ</t>
    </rPh>
    <rPh sb="164" eb="165">
      <t>ネン</t>
    </rPh>
    <rPh sb="166" eb="167">
      <t>ガツ</t>
    </rPh>
    <rPh sb="168" eb="169">
      <t>ニチ</t>
    </rPh>
    <rPh sb="171" eb="173">
      <t>ゲンサン</t>
    </rPh>
    <rPh sb="174" eb="176">
      <t>テキヨウ</t>
    </rPh>
    <rPh sb="187" eb="196">
      <t>キョタクカイゴシエンジギョウショ</t>
    </rPh>
    <rPh sb="196" eb="197">
      <t>オヨ</t>
    </rPh>
    <rPh sb="198" eb="200">
      <t>カイゴ</t>
    </rPh>
    <rPh sb="200" eb="204">
      <t>ヨボウシエン</t>
    </rPh>
    <rPh sb="204" eb="207">
      <t>ジギョウショ</t>
    </rPh>
    <rPh sb="208" eb="210">
      <t>サンテイ</t>
    </rPh>
    <rPh sb="214" eb="216">
      <t>トドケデ</t>
    </rPh>
    <rPh sb="233" eb="236">
      <t>ミジッシ</t>
    </rPh>
    <rPh sb="239" eb="242">
      <t>ミサクテイ</t>
    </rPh>
    <rPh sb="243" eb="245">
      <t>バアイ</t>
    </rPh>
    <rPh sb="253" eb="255">
      <t>ゲンサン</t>
    </rPh>
    <rPh sb="256" eb="258">
      <t>テキヨウ</t>
    </rPh>
    <phoneticPr fontId="1"/>
  </si>
  <si>
    <t>モニタリング加算</t>
    <rPh sb="6" eb="8">
      <t>カサン</t>
    </rPh>
    <phoneticPr fontId="1"/>
  </si>
  <si>
    <t>担当者会議開催</t>
    <rPh sb="0" eb="5">
      <t>タントウシ</t>
    </rPh>
    <rPh sb="5" eb="7">
      <t>カイサイ</t>
    </rPh>
    <phoneticPr fontId="1"/>
  </si>
  <si>
    <t>ﾓﾆﾀﾘﾝｸﾞ加算</t>
    <rPh sb="7" eb="9">
      <t>カサン</t>
    </rPh>
    <phoneticPr fontId="1"/>
  </si>
  <si>
    <t>介護予防ケアマネジメントＢ業務委託料請求明細書</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</si>
</sst>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DBNum3][$-411]#,###"/>
    <numFmt numFmtId="177" formatCode="#,###"/>
    <numFmt numFmtId="178" formatCode="[DBNum3][$-411]#,##0"/>
    <numFmt numFmtId="179" formatCode="&quot;@&quot;#,##0"/>
    <numFmt numFmtId="180" formatCode="#,###&quot;件&quot;"/>
    <numFmt numFmtId="181" formatCode="#,###&quot;円&quot;"/>
  </numFmts>
  <fonts count="15">
    <font>
      <sz val="11"/>
      <color theme="1"/>
      <name val="游ゴシック"/>
      <family val="3"/>
      <scheme val="minor"/>
    </font>
    <font>
      <sz val="6"/>
      <color auto="1"/>
      <name val="游ゴシック"/>
      <family val="3"/>
    </font>
    <font>
      <sz val="12"/>
      <color auto="1"/>
      <name val="BIZ UDゴシック"/>
      <family val="3"/>
    </font>
    <font>
      <sz val="16"/>
      <color auto="1"/>
      <name val="BIZ UDゴシック"/>
      <family val="3"/>
    </font>
    <font>
      <sz val="10"/>
      <color auto="1"/>
      <name val="BIZ UDゴシック"/>
      <family val="3"/>
    </font>
    <font>
      <sz val="11"/>
      <color auto="1"/>
      <name val="BIZ UDゴシック"/>
      <family val="3"/>
    </font>
    <font>
      <sz val="14"/>
      <color auto="1"/>
      <name val="BIZ UDゴシック"/>
      <family val="3"/>
    </font>
    <font>
      <u/>
      <sz val="12"/>
      <color auto="1"/>
      <name val="BIZ UDゴシック"/>
      <family val="3"/>
    </font>
    <font>
      <sz val="11"/>
      <color theme="1"/>
      <name val="游ゴシック"/>
      <family val="3"/>
      <scheme val="minor"/>
    </font>
    <font>
      <b/>
      <sz val="11"/>
      <color auto="1"/>
      <name val="BIZ UDゴシック"/>
      <family val="3"/>
    </font>
    <font>
      <b/>
      <sz val="14"/>
      <color auto="1"/>
      <name val="BIZ UDゴシック"/>
      <family val="3"/>
    </font>
    <font>
      <sz val="12"/>
      <color theme="1"/>
      <name val="游ゴシック"/>
      <family val="3"/>
      <scheme val="minor"/>
    </font>
    <font>
      <sz val="16"/>
      <color theme="1"/>
      <name val="BIZ UDゴシック"/>
      <family val="3"/>
    </font>
    <font>
      <sz val="12"/>
      <color theme="1"/>
      <name val="BIZ UDゴシック"/>
      <family val="3"/>
    </font>
    <font>
      <sz val="11"/>
      <color theme="1"/>
      <name val="BIZ UDゴシック"/>
      <family val="3"/>
    </font>
  </fonts>
  <fills count="4">
    <fill>
      <patternFill patternType="none"/>
    </fill>
    <fill>
      <patternFill patternType="gray125"/>
    </fill>
    <fill>
      <patternFill patternType="solid">
        <fgColor rgb="FFFFFFCC"/>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dotted">
        <color indexed="64"/>
      </bottom>
      <diagonal/>
    </border>
    <border>
      <left/>
      <right/>
      <top style="dotted">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style="dotted">
        <color indexed="64"/>
      </bottom>
      <diagonal/>
    </border>
    <border>
      <left/>
      <right style="thin">
        <color indexed="64"/>
      </right>
      <top style="dotted">
        <color indexed="64"/>
      </top>
      <bottom/>
      <diagonal/>
    </border>
    <border>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thin">
        <color indexed="64"/>
      </top>
      <bottom style="double">
        <color indexed="64"/>
      </bottom>
      <diagonal/>
    </border>
    <border>
      <left/>
      <right/>
      <top/>
      <bottom style="dashed">
        <color indexed="64"/>
      </bottom>
      <diagonal/>
    </border>
    <border>
      <left/>
      <right/>
      <top style="dashed">
        <color indexed="64"/>
      </top>
      <bottom/>
      <diagonal/>
    </border>
    <border>
      <left/>
      <right/>
      <top style="thin">
        <color indexed="64"/>
      </top>
      <bottom style="double">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62">
    <xf numFmtId="0" fontId="0" fillId="0" borderId="0" xfId="0">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left" vertical="center" wrapText="1"/>
    </xf>
    <xf numFmtId="0" fontId="5" fillId="2" borderId="2"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2" fillId="0" borderId="0" xfId="0" applyFont="1" applyAlignment="1">
      <alignment horizontal="right" vertical="center"/>
    </xf>
    <xf numFmtId="0" fontId="5" fillId="0" borderId="10" xfId="0" applyFont="1" applyBorder="1" applyAlignment="1">
      <alignment horizontal="left" vertical="center" shrinkToFit="1"/>
    </xf>
    <xf numFmtId="0" fontId="5" fillId="2" borderId="11"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2" xfId="0" applyFont="1" applyBorder="1" applyAlignment="1">
      <alignment horizontal="center" vertical="center" wrapText="1"/>
    </xf>
    <xf numFmtId="0" fontId="2" fillId="2" borderId="0" xfId="0" applyFont="1" applyFill="1" applyAlignment="1">
      <alignment horizontal="center" vertical="center" shrinkToFit="1"/>
    </xf>
    <xf numFmtId="0" fontId="5" fillId="0" borderId="15" xfId="0" applyFont="1" applyBorder="1" applyAlignment="1">
      <alignment horizontal="left" vertical="center" shrinkToFit="1"/>
    </xf>
    <xf numFmtId="0" fontId="2" fillId="0" borderId="0" xfId="0" applyFont="1" applyAlignment="1">
      <alignment horizontal="center" vertical="center"/>
    </xf>
    <xf numFmtId="0" fontId="4" fillId="2" borderId="16" xfId="0" applyFont="1" applyFill="1" applyBorder="1" applyAlignment="1">
      <alignment horizontal="left"/>
    </xf>
    <xf numFmtId="0" fontId="4" fillId="2" borderId="17" xfId="0" applyFont="1" applyFill="1" applyBorder="1" applyAlignment="1">
      <alignment horizontal="left" vertical="center"/>
    </xf>
    <xf numFmtId="0" fontId="4" fillId="2" borderId="18" xfId="0" applyFont="1" applyFill="1" applyBorder="1" applyAlignment="1">
      <alignment horizontal="left" vertical="top"/>
    </xf>
    <xf numFmtId="0" fontId="4" fillId="2" borderId="2" xfId="0" applyFont="1" applyFill="1" applyBorder="1" applyAlignment="1">
      <alignment horizontal="left"/>
    </xf>
    <xf numFmtId="0" fontId="4" fillId="2" borderId="19" xfId="0" applyFont="1" applyFill="1" applyBorder="1" applyAlignment="1">
      <alignment horizontal="left" vertical="center"/>
    </xf>
    <xf numFmtId="0" fontId="4" fillId="2" borderId="4" xfId="0" applyFont="1" applyFill="1" applyBorder="1" applyAlignment="1">
      <alignment horizontal="left" vertical="top"/>
    </xf>
    <xf numFmtId="0" fontId="5" fillId="0" borderId="1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2" xfId="0" applyFont="1" applyBorder="1" applyAlignment="1">
      <alignment horizontal="center" vertical="center"/>
    </xf>
    <xf numFmtId="0" fontId="5" fillId="0" borderId="22" xfId="0" applyFont="1" applyBorder="1" applyAlignment="1">
      <alignment horizontal="left" vertical="center" shrinkToFit="1"/>
    </xf>
    <xf numFmtId="0" fontId="5" fillId="0" borderId="1" xfId="0" applyFont="1" applyBorder="1" applyAlignment="1">
      <alignment horizontal="center" vertical="center"/>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176" fontId="5" fillId="0" borderId="10" xfId="0" applyNumberFormat="1" applyFont="1" applyBorder="1" applyAlignment="1">
      <alignment horizontal="right" vertical="center" wrapText="1"/>
    </xf>
    <xf numFmtId="176" fontId="5" fillId="0" borderId="25" xfId="0" applyNumberFormat="1" applyFont="1" applyBorder="1" applyAlignment="1">
      <alignment horizontal="right" vertical="center" wrapText="1"/>
    </xf>
    <xf numFmtId="177" fontId="5" fillId="0" borderId="7" xfId="0" applyNumberFormat="1" applyFont="1" applyBorder="1" applyAlignment="1">
      <alignment horizontal="center" vertical="center"/>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176" fontId="5" fillId="0" borderId="15" xfId="0" applyNumberFormat="1" applyFont="1" applyBorder="1" applyAlignment="1">
      <alignment horizontal="right" vertical="center" wrapText="1"/>
    </xf>
    <xf numFmtId="176" fontId="5" fillId="0" borderId="28" xfId="0" applyNumberFormat="1" applyFont="1" applyBorder="1" applyAlignment="1">
      <alignment horizontal="right" vertical="center" wrapText="1"/>
    </xf>
    <xf numFmtId="177" fontId="5" fillId="0" borderId="12" xfId="0" applyNumberFormat="1" applyFont="1" applyBorder="1" applyAlignment="1">
      <alignment horizontal="center" vertical="center"/>
    </xf>
    <xf numFmtId="178" fontId="6" fillId="0" borderId="12" xfId="0" applyNumberFormat="1" applyFont="1" applyBorder="1" applyAlignment="1">
      <alignment horizontal="right" vertical="center"/>
    </xf>
    <xf numFmtId="0" fontId="5" fillId="0" borderId="15" xfId="0" applyFont="1" applyBorder="1" applyAlignment="1">
      <alignment horizontal="center" vertical="center" wrapText="1"/>
    </xf>
    <xf numFmtId="0" fontId="5" fillId="0" borderId="28" xfId="0" applyFont="1" applyBorder="1" applyAlignment="1">
      <alignment horizontal="center" vertical="center" wrapText="1"/>
    </xf>
    <xf numFmtId="177" fontId="5" fillId="0" borderId="18" xfId="0" applyNumberFormat="1" applyFont="1" applyBorder="1" applyAlignment="1">
      <alignment horizontal="center" vertical="center"/>
    </xf>
    <xf numFmtId="178" fontId="5" fillId="0" borderId="10" xfId="0" applyNumberFormat="1" applyFont="1" applyBorder="1" applyAlignment="1">
      <alignment horizontal="right" vertical="center" wrapText="1"/>
    </xf>
    <xf numFmtId="178" fontId="5" fillId="0" borderId="25" xfId="0" applyNumberFormat="1" applyFont="1" applyBorder="1" applyAlignment="1">
      <alignment horizontal="right" vertical="center" wrapText="1"/>
    </xf>
    <xf numFmtId="178" fontId="5" fillId="0" borderId="7" xfId="0" applyNumberFormat="1" applyFont="1" applyBorder="1" applyAlignment="1">
      <alignment horizontal="center" vertical="center" wrapText="1"/>
    </xf>
    <xf numFmtId="0" fontId="5" fillId="0" borderId="10" xfId="0" applyFont="1" applyBorder="1" applyAlignment="1">
      <alignment horizontal="center" vertical="center"/>
    </xf>
    <xf numFmtId="178" fontId="5" fillId="0" borderId="15" xfId="0" applyNumberFormat="1" applyFont="1" applyBorder="1" applyAlignment="1">
      <alignment horizontal="right" vertical="center" wrapText="1"/>
    </xf>
    <xf numFmtId="178" fontId="5" fillId="0" borderId="28" xfId="0" applyNumberFormat="1" applyFont="1" applyBorder="1" applyAlignment="1">
      <alignment horizontal="right" vertical="center" wrapText="1"/>
    </xf>
    <xf numFmtId="178" fontId="5" fillId="0" borderId="12" xfId="0" applyNumberFormat="1" applyFont="1" applyBorder="1" applyAlignment="1">
      <alignment horizontal="center" vertical="center" wrapText="1"/>
    </xf>
    <xf numFmtId="0" fontId="5" fillId="2" borderId="2" xfId="0" applyFont="1" applyFill="1" applyBorder="1" applyAlignment="1">
      <alignment horizontal="center" wrapText="1"/>
    </xf>
    <xf numFmtId="0" fontId="5" fillId="2" borderId="19"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2" borderId="0" xfId="0" applyFont="1" applyFill="1" applyAlignment="1">
      <alignment horizontal="left" vertical="center"/>
    </xf>
    <xf numFmtId="178" fontId="5" fillId="0" borderId="18" xfId="0" applyNumberFormat="1" applyFont="1" applyBorder="1" applyAlignment="1">
      <alignment horizontal="center" vertical="center" wrapText="1"/>
    </xf>
    <xf numFmtId="0" fontId="5" fillId="2" borderId="29" xfId="0" applyFont="1" applyFill="1" applyBorder="1" applyAlignment="1">
      <alignment horizontal="center" vertical="center" wrapText="1"/>
    </xf>
    <xf numFmtId="0" fontId="2" fillId="2" borderId="0" xfId="0" applyFont="1" applyFill="1" applyAlignment="1">
      <alignment horizontal="center" vertical="center"/>
    </xf>
    <xf numFmtId="176" fontId="5" fillId="0" borderId="7" xfId="0" applyNumberFormat="1" applyFont="1" applyBorder="1" applyAlignment="1">
      <alignment horizontal="right" vertical="center" wrapText="1"/>
    </xf>
    <xf numFmtId="0" fontId="5" fillId="2" borderId="30" xfId="0" applyFont="1" applyFill="1" applyBorder="1" applyAlignment="1">
      <alignment horizontal="center" vertical="center" wrapText="1"/>
    </xf>
    <xf numFmtId="176" fontId="5" fillId="0" borderId="12" xfId="0" applyNumberFormat="1" applyFont="1" applyBorder="1" applyAlignment="1">
      <alignment horizontal="right" vertical="center" wrapText="1"/>
    </xf>
    <xf numFmtId="0" fontId="2" fillId="0" borderId="0" xfId="0" applyFont="1" applyBorder="1" applyAlignment="1">
      <alignment horizontal="right" vertical="center"/>
    </xf>
    <xf numFmtId="0" fontId="5" fillId="2" borderId="0" xfId="0" applyFont="1" applyFill="1" applyAlignment="1">
      <alignment horizontal="left" vertical="center"/>
    </xf>
    <xf numFmtId="0" fontId="7" fillId="0" borderId="0" xfId="0" applyFont="1" applyAlignment="1">
      <alignment horizontal="left" vertical="center"/>
    </xf>
    <xf numFmtId="0" fontId="5" fillId="0" borderId="22" xfId="0" applyFont="1" applyBorder="1" applyAlignment="1">
      <alignment horizontal="center" vertical="center" wrapText="1"/>
    </xf>
    <xf numFmtId="0" fontId="5" fillId="0" borderId="31" xfId="0" applyFont="1" applyBorder="1" applyAlignment="1">
      <alignment horizontal="center" vertical="center" wrapText="1"/>
    </xf>
    <xf numFmtId="0" fontId="5" fillId="2" borderId="32"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2" fillId="0" borderId="0" xfId="0" applyFont="1" applyAlignment="1">
      <alignmen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2" borderId="1" xfId="0" applyFont="1" applyFill="1" applyBorder="1" applyAlignment="1">
      <alignment horizontal="left" vertical="center"/>
    </xf>
    <xf numFmtId="0" fontId="2" fillId="0" borderId="38" xfId="0" applyFont="1" applyBorder="1" applyAlignment="1">
      <alignment horizontal="left" vertical="center"/>
    </xf>
    <xf numFmtId="0" fontId="2" fillId="0" borderId="1" xfId="0" applyFont="1" applyBorder="1" applyAlignment="1">
      <alignment horizontal="left" vertical="center"/>
    </xf>
    <xf numFmtId="0" fontId="2" fillId="0" borderId="0" xfId="0" applyFont="1" applyBorder="1" applyAlignment="1">
      <alignment horizontal="left" vertical="center"/>
    </xf>
    <xf numFmtId="0" fontId="2" fillId="0" borderId="39" xfId="0" applyFont="1" applyBorder="1" applyAlignment="1">
      <alignment horizontal="left" vertical="center"/>
    </xf>
    <xf numFmtId="0" fontId="2" fillId="3" borderId="11"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12" xfId="0" applyFont="1" applyFill="1" applyBorder="1" applyAlignment="1">
      <alignment horizontal="left" vertical="center" wrapText="1"/>
    </xf>
    <xf numFmtId="38" fontId="2" fillId="0" borderId="1" xfId="1" applyFont="1" applyBorder="1" applyAlignment="1">
      <alignment horizontal="left" vertical="center"/>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3" borderId="16"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5" fillId="0" borderId="0" xfId="0" applyFont="1" applyAlignment="1">
      <alignment horizontal="center" vertical="center"/>
    </xf>
    <xf numFmtId="0" fontId="5" fillId="0" borderId="0" xfId="0" applyFont="1">
      <alignment vertical="center"/>
    </xf>
    <xf numFmtId="0" fontId="5" fillId="0" borderId="0" xfId="0" applyFont="1" applyAlignment="1">
      <alignment vertical="center" wrapText="1"/>
    </xf>
    <xf numFmtId="0" fontId="4" fillId="0" borderId="0" xfId="0" applyFont="1">
      <alignment vertical="center"/>
    </xf>
    <xf numFmtId="0" fontId="4" fillId="0" borderId="1" xfId="0" applyFont="1" applyBorder="1" applyAlignment="1">
      <alignment horizontal="center" vertical="center" shrinkToFi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43"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9" fillId="2" borderId="1" xfId="0" applyFont="1" applyFill="1" applyBorder="1" applyAlignment="1">
      <alignment vertical="center"/>
    </xf>
    <xf numFmtId="0" fontId="9" fillId="2" borderId="2" xfId="0" applyFont="1" applyFill="1" applyBorder="1" applyAlignment="1">
      <alignment vertical="center"/>
    </xf>
    <xf numFmtId="0" fontId="5" fillId="0" borderId="44"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10" fillId="2" borderId="10" xfId="0" applyFont="1" applyFill="1" applyBorder="1" applyAlignment="1">
      <alignment horizontal="center" vertical="center" shrinkToFit="1"/>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45" xfId="0" applyFont="1" applyBorder="1" applyAlignment="1">
      <alignment horizontal="center" vertical="center"/>
    </xf>
    <xf numFmtId="0" fontId="10" fillId="2" borderId="15" xfId="0" applyFont="1" applyFill="1" applyBorder="1" applyAlignment="1">
      <alignment horizontal="center" vertical="center" shrinkToFit="1"/>
    </xf>
    <xf numFmtId="0" fontId="4" fillId="0" borderId="2" xfId="0" applyFont="1" applyBorder="1" applyAlignment="1">
      <alignment horizontal="center" vertical="center" shrinkToFit="1"/>
    </xf>
    <xf numFmtId="179" fontId="4" fillId="0" borderId="7" xfId="1" quotePrefix="1" applyNumberFormat="1" applyFont="1" applyBorder="1" applyAlignment="1">
      <alignment horizontal="center" vertical="center" wrapText="1"/>
    </xf>
    <xf numFmtId="38" fontId="9" fillId="2" borderId="1" xfId="1" applyFont="1" applyFill="1" applyBorder="1" applyAlignment="1">
      <alignment horizontal="center" vertical="center"/>
    </xf>
    <xf numFmtId="38" fontId="9" fillId="2" borderId="2" xfId="1" applyFont="1" applyFill="1" applyBorder="1" applyAlignment="1">
      <alignment horizontal="center" vertical="center"/>
    </xf>
    <xf numFmtId="180" fontId="9" fillId="0" borderId="43" xfId="1" applyNumberFormat="1" applyFont="1" applyBorder="1" applyAlignment="1">
      <alignment horizontal="right" vertical="center"/>
    </xf>
    <xf numFmtId="179" fontId="4" fillId="0" borderId="18" xfId="1" applyNumberFormat="1" applyFont="1" applyBorder="1" applyAlignment="1">
      <alignment horizontal="center" vertical="center" wrapText="1"/>
    </xf>
    <xf numFmtId="180" fontId="9" fillId="0" borderId="45" xfId="1" applyNumberFormat="1" applyFont="1" applyBorder="1" applyAlignment="1">
      <alignment horizontal="right" vertical="center"/>
    </xf>
    <xf numFmtId="38" fontId="9" fillId="2" borderId="10" xfId="1" applyFont="1" applyFill="1" applyBorder="1" applyAlignment="1">
      <alignment horizontal="center" vertical="center"/>
    </xf>
    <xf numFmtId="0" fontId="10" fillId="2" borderId="22" xfId="0" applyFont="1" applyFill="1" applyBorder="1" applyAlignment="1">
      <alignment horizontal="center" vertical="center" shrinkToFit="1"/>
    </xf>
    <xf numFmtId="38" fontId="9" fillId="2" borderId="22" xfId="1" applyFont="1" applyFill="1" applyBorder="1" applyAlignment="1">
      <alignment horizontal="center" vertical="center"/>
    </xf>
    <xf numFmtId="0" fontId="4" fillId="0" borderId="10" xfId="0" applyFont="1" applyBorder="1" applyAlignment="1">
      <alignment horizontal="center" vertical="center"/>
    </xf>
    <xf numFmtId="0" fontId="10" fillId="0" borderId="15" xfId="0" applyFont="1" applyBorder="1" applyAlignment="1">
      <alignment horizontal="center" vertical="center"/>
    </xf>
    <xf numFmtId="0" fontId="4" fillId="0" borderId="15" xfId="0" applyFont="1" applyBorder="1" applyAlignment="1">
      <alignment horizontal="center" vertical="center"/>
    </xf>
    <xf numFmtId="177" fontId="9" fillId="0" borderId="1" xfId="1" applyNumberFormat="1" applyFont="1" applyBorder="1" applyAlignment="1">
      <alignment horizontal="right" vertical="center" indent="2"/>
    </xf>
    <xf numFmtId="181" fontId="9" fillId="0" borderId="43" xfId="1" applyNumberFormat="1" applyFont="1" applyBorder="1" applyAlignment="1">
      <alignment horizontal="right" vertical="center" indent="2"/>
    </xf>
    <xf numFmtId="0" fontId="5" fillId="0" borderId="12" xfId="0" applyFont="1" applyBorder="1" applyAlignment="1">
      <alignment horizontal="center"/>
    </xf>
    <xf numFmtId="181" fontId="9" fillId="0" borderId="44" xfId="1" applyNumberFormat="1" applyFont="1" applyBorder="1" applyAlignment="1">
      <alignment horizontal="right" vertical="center" indent="2"/>
    </xf>
    <xf numFmtId="0" fontId="4" fillId="0" borderId="22" xfId="0" applyFont="1" applyBorder="1" applyAlignment="1">
      <alignment horizontal="center" vertical="center"/>
    </xf>
    <xf numFmtId="181" fontId="9" fillId="0" borderId="45" xfId="1" applyNumberFormat="1" applyFont="1" applyBorder="1" applyAlignment="1">
      <alignment horizontal="right" vertical="center" indent="2"/>
    </xf>
    <xf numFmtId="0" fontId="5" fillId="0" borderId="1" xfId="0" applyFont="1" applyBorder="1">
      <alignment vertical="center"/>
    </xf>
    <xf numFmtId="0" fontId="11" fillId="0" borderId="0" xfId="0" applyFont="1">
      <alignment vertical="center"/>
    </xf>
    <xf numFmtId="0" fontId="12" fillId="0" borderId="0" xfId="0" applyFont="1" applyAlignment="1">
      <alignment horizontal="centerContinuous" vertical="center"/>
    </xf>
    <xf numFmtId="0" fontId="13" fillId="0" borderId="0" xfId="0" applyFont="1" applyAlignment="1">
      <alignment horizontal="left" vertical="center"/>
    </xf>
    <xf numFmtId="0" fontId="13" fillId="0" borderId="0" xfId="0" applyFont="1" applyAlignment="1">
      <alignment horizontal="left" vertical="center" indent="1"/>
    </xf>
    <xf numFmtId="0" fontId="13" fillId="0" borderId="0" xfId="0" applyFont="1" applyAlignment="1">
      <alignment horizontal="left" vertical="center" indent="2"/>
    </xf>
    <xf numFmtId="0" fontId="11" fillId="0" borderId="0" xfId="0" applyFont="1" applyAlignment="1">
      <alignment horizontal="right" vertical="center"/>
    </xf>
    <xf numFmtId="0" fontId="13" fillId="0" borderId="0" xfId="0" applyFont="1" applyAlignment="1">
      <alignment horizontal="centerContinuous" vertical="center"/>
    </xf>
    <xf numFmtId="0" fontId="11" fillId="0" borderId="0" xfId="0" applyFont="1" applyAlignment="1">
      <alignment horizontal="centerContinuous" vertical="center"/>
    </xf>
    <xf numFmtId="0" fontId="13" fillId="0" borderId="0" xfId="0" applyFont="1" applyAlignment="1">
      <alignment horizontal="right" vertical="center"/>
    </xf>
    <xf numFmtId="0" fontId="14" fillId="0" borderId="0" xfId="0" applyFont="1">
      <alignment vertical="center"/>
    </xf>
    <xf numFmtId="0" fontId="9" fillId="2" borderId="1" xfId="0" applyFont="1" applyFill="1" applyBorder="1" applyAlignment="1">
      <alignment horizontal="left" vertical="center"/>
    </xf>
    <xf numFmtId="0" fontId="9" fillId="2" borderId="2" xfId="0" applyFont="1" applyFill="1" applyBorder="1" applyAlignment="1">
      <alignment horizontal="left" vertical="center"/>
    </xf>
    <xf numFmtId="0" fontId="10" fillId="0" borderId="10"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22" xfId="0" applyFont="1" applyBorder="1" applyAlignment="1">
      <alignment horizontal="center" vertical="center" shrinkToFit="1"/>
    </xf>
    <xf numFmtId="0" fontId="14" fillId="0" borderId="1" xfId="0" applyFont="1" applyBorder="1">
      <alignment vertical="center"/>
    </xf>
    <xf numFmtId="0" fontId="13" fillId="2" borderId="1" xfId="0" applyFont="1" applyFill="1" applyBorder="1" applyAlignment="1">
      <alignment horizontal="left" vertical="center"/>
    </xf>
  </cellXfs>
  <cellStyles count="2">
    <cellStyle name="標準" xfId="0" builtinId="0"/>
    <cellStyle name="桁区切り" xfId="1" builtinId="6"/>
  </cellStyles>
  <dxfs count="2">
    <dxf>
      <fill>
        <patternFill patternType="solid">
          <bgColor rgb="FFFF0000"/>
        </patternFill>
      </fill>
    </dxf>
    <dxf>
      <fill>
        <patternFill patternType="solid">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66675</xdr:colOff>
      <xdr:row>42</xdr:row>
      <xdr:rowOff>200660</xdr:rowOff>
    </xdr:from>
    <xdr:to xmlns:xdr="http://schemas.openxmlformats.org/drawingml/2006/spreadsheetDrawing">
      <xdr:col>4</xdr:col>
      <xdr:colOff>219075</xdr:colOff>
      <xdr:row>43</xdr:row>
      <xdr:rowOff>114300</xdr:rowOff>
    </xdr:to>
    <xdr:sp macro="" textlink="">
      <xdr:nvSpPr>
        <xdr:cNvPr id="2" name="正方形/長方形 1"/>
        <xdr:cNvSpPr/>
      </xdr:nvSpPr>
      <xdr:spPr>
        <a:xfrm>
          <a:off x="866775" y="10468610"/>
          <a:ext cx="419100" cy="199390"/>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247650</xdr:colOff>
      <xdr:row>42</xdr:row>
      <xdr:rowOff>105410</xdr:rowOff>
    </xdr:from>
    <xdr:to xmlns:xdr="http://schemas.openxmlformats.org/drawingml/2006/spreadsheetDrawing">
      <xdr:col>10</xdr:col>
      <xdr:colOff>133350</xdr:colOff>
      <xdr:row>43</xdr:row>
      <xdr:rowOff>19050</xdr:rowOff>
    </xdr:to>
    <xdr:sp macro="" textlink="">
      <xdr:nvSpPr>
        <xdr:cNvPr id="3" name="正方形/長方形 2"/>
        <xdr:cNvSpPr/>
      </xdr:nvSpPr>
      <xdr:spPr>
        <a:xfrm>
          <a:off x="2381250" y="10373360"/>
          <a:ext cx="419100" cy="199390"/>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xdr:col>
      <xdr:colOff>209550</xdr:colOff>
      <xdr:row>42</xdr:row>
      <xdr:rowOff>171450</xdr:rowOff>
    </xdr:from>
    <xdr:to xmlns:xdr="http://schemas.openxmlformats.org/drawingml/2006/spreadsheetDrawing">
      <xdr:col>13</xdr:col>
      <xdr:colOff>95250</xdr:colOff>
      <xdr:row>43</xdr:row>
      <xdr:rowOff>86360</xdr:rowOff>
    </xdr:to>
    <xdr:sp macro="" textlink="">
      <xdr:nvSpPr>
        <xdr:cNvPr id="4" name="正方形/長方形 3"/>
        <xdr:cNvSpPr/>
      </xdr:nvSpPr>
      <xdr:spPr>
        <a:xfrm>
          <a:off x="3143250" y="10439400"/>
          <a:ext cx="419100" cy="200660"/>
        </a:xfrm>
        <a:prstGeom prst="rect">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4.vml" /><Relationship Id="rId3" Type="http://schemas.openxmlformats.org/officeDocument/2006/relationships/comments" Target="../comments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39"/>
  <sheetViews>
    <sheetView tabSelected="1" workbookViewId="0">
      <selection activeCell="H18" sqref="H18:J18"/>
    </sheetView>
  </sheetViews>
  <sheetFormatPr defaultColWidth="3.5" defaultRowHeight="22.5" customHeight="1"/>
  <cols>
    <col min="1" max="25" width="3.5" style="1"/>
    <col min="26" max="26" width="11.625" style="1" bestFit="1" customWidth="1"/>
    <col min="27" max="27" width="3.5" style="1"/>
    <col min="28" max="28" width="6.5" style="1" bestFit="1" customWidth="1"/>
    <col min="29" max="30" width="8.5" style="1" bestFit="1" customWidth="1"/>
    <col min="31" max="16384" width="3.5" style="1"/>
  </cols>
  <sheetData>
    <row r="1" spans="1:37" ht="22.5" customHeight="1">
      <c r="A1" s="2" t="s">
        <v>93</v>
      </c>
      <c r="B1" s="2"/>
      <c r="C1" s="2"/>
      <c r="D1" s="2"/>
      <c r="E1" s="2"/>
      <c r="F1" s="2"/>
      <c r="G1" s="2"/>
      <c r="H1" s="2"/>
      <c r="I1" s="2"/>
      <c r="J1" s="2"/>
      <c r="K1" s="2"/>
      <c r="L1" s="2"/>
      <c r="M1" s="2"/>
      <c r="N1" s="2"/>
      <c r="O1" s="2"/>
      <c r="P1" s="2"/>
      <c r="Q1" s="2"/>
      <c r="R1" s="2"/>
      <c r="S1" s="2"/>
      <c r="T1" s="2"/>
      <c r="U1" s="2"/>
      <c r="V1" s="2"/>
      <c r="W1" s="82"/>
      <c r="X1" s="82"/>
      <c r="Y1" s="82"/>
      <c r="Z1" s="82"/>
      <c r="AA1" s="82"/>
      <c r="AB1" s="82"/>
      <c r="AC1" s="82"/>
      <c r="AD1" s="82"/>
    </row>
    <row r="2" spans="1:37" ht="15" customHeight="1">
      <c r="Z2" s="86" t="s">
        <v>100</v>
      </c>
      <c r="AA2" s="95"/>
      <c r="AB2" s="95"/>
      <c r="AC2" s="95"/>
      <c r="AD2" s="95"/>
      <c r="AE2" s="95"/>
      <c r="AF2" s="95"/>
      <c r="AG2" s="95"/>
      <c r="AH2" s="95"/>
      <c r="AI2" s="95"/>
      <c r="AJ2" s="95"/>
      <c r="AK2" s="102"/>
    </row>
    <row r="3" spans="1:37" ht="22.5" customHeight="1">
      <c r="O3" s="27" t="s">
        <v>8</v>
      </c>
      <c r="P3" s="27"/>
      <c r="Q3" s="68"/>
      <c r="R3" s="27" t="s">
        <v>39</v>
      </c>
      <c r="S3" s="68"/>
      <c r="T3" s="27" t="s">
        <v>25</v>
      </c>
      <c r="U3" s="68"/>
      <c r="V3" s="27" t="s">
        <v>41</v>
      </c>
      <c r="Z3" s="87"/>
      <c r="AA3" s="96"/>
      <c r="AB3" s="96"/>
      <c r="AC3" s="96"/>
      <c r="AD3" s="96"/>
      <c r="AE3" s="96"/>
      <c r="AF3" s="96"/>
      <c r="AG3" s="96"/>
      <c r="AH3" s="96"/>
      <c r="AI3" s="96"/>
      <c r="AJ3" s="96"/>
      <c r="AK3" s="103"/>
    </row>
    <row r="4" spans="1:37" ht="11.25" customHeight="1">
      <c r="Z4" s="87"/>
      <c r="AA4" s="96"/>
      <c r="AB4" s="96"/>
      <c r="AC4" s="96"/>
      <c r="AD4" s="96"/>
      <c r="AE4" s="96"/>
      <c r="AF4" s="96"/>
      <c r="AG4" s="96"/>
      <c r="AH4" s="96"/>
      <c r="AI4" s="96"/>
      <c r="AJ4" s="96"/>
      <c r="AK4" s="103"/>
    </row>
    <row r="5" spans="1:37" ht="22.5" customHeight="1">
      <c r="A5" s="1" t="s">
        <v>56</v>
      </c>
      <c r="Z5" s="87"/>
      <c r="AA5" s="96"/>
      <c r="AB5" s="96"/>
      <c r="AC5" s="96"/>
      <c r="AD5" s="96"/>
      <c r="AE5" s="96"/>
      <c r="AF5" s="96"/>
      <c r="AG5" s="96"/>
      <c r="AH5" s="96"/>
      <c r="AI5" s="96"/>
      <c r="AJ5" s="96"/>
      <c r="AK5" s="103"/>
    </row>
    <row r="6" spans="1:37" ht="10.5" customHeight="1">
      <c r="Z6" s="87"/>
      <c r="AA6" s="96"/>
      <c r="AB6" s="96"/>
      <c r="AC6" s="96"/>
      <c r="AD6" s="96"/>
      <c r="AE6" s="96"/>
      <c r="AF6" s="96"/>
      <c r="AG6" s="96"/>
      <c r="AH6" s="96"/>
      <c r="AI6" s="96"/>
      <c r="AJ6" s="96"/>
      <c r="AK6" s="103"/>
    </row>
    <row r="7" spans="1:37" ht="22.5" customHeight="1">
      <c r="J7" s="1" t="s">
        <v>34</v>
      </c>
      <c r="N7" s="65"/>
      <c r="O7" s="65"/>
      <c r="P7" s="65"/>
      <c r="Q7" s="65"/>
      <c r="R7" s="65"/>
      <c r="S7" s="65"/>
      <c r="T7" s="65"/>
      <c r="U7" s="65"/>
      <c r="V7" s="65"/>
      <c r="Z7" s="87"/>
      <c r="AA7" s="96"/>
      <c r="AB7" s="96"/>
      <c r="AC7" s="96"/>
      <c r="AD7" s="96"/>
      <c r="AE7" s="96"/>
      <c r="AF7" s="96"/>
      <c r="AG7" s="96"/>
      <c r="AH7" s="96"/>
      <c r="AI7" s="96"/>
      <c r="AJ7" s="96"/>
      <c r="AK7" s="103"/>
    </row>
    <row r="8" spans="1:37" ht="22.5" customHeight="1">
      <c r="J8" s="1" t="s">
        <v>36</v>
      </c>
      <c r="N8" s="65"/>
      <c r="O8" s="65"/>
      <c r="P8" s="65"/>
      <c r="Q8" s="65"/>
      <c r="R8" s="65"/>
      <c r="S8" s="65"/>
      <c r="T8" s="65"/>
      <c r="U8" s="65"/>
      <c r="V8" s="65"/>
      <c r="Z8" s="87"/>
      <c r="AA8" s="96"/>
      <c r="AB8" s="96"/>
      <c r="AC8" s="96"/>
      <c r="AD8" s="96"/>
      <c r="AE8" s="96"/>
      <c r="AF8" s="96"/>
      <c r="AG8" s="96"/>
      <c r="AH8" s="96"/>
      <c r="AI8" s="96"/>
      <c r="AJ8" s="96"/>
      <c r="AK8" s="103"/>
    </row>
    <row r="9" spans="1:37" ht="22.5" customHeight="1">
      <c r="J9" s="1" t="s">
        <v>37</v>
      </c>
      <c r="N9" s="65"/>
      <c r="O9" s="65"/>
      <c r="P9" s="65"/>
      <c r="Q9" s="65"/>
      <c r="R9" s="65"/>
      <c r="S9" s="65"/>
      <c r="T9" s="65"/>
      <c r="U9" s="65"/>
      <c r="V9" s="73"/>
      <c r="Z9" s="87"/>
      <c r="AA9" s="96"/>
      <c r="AB9" s="96"/>
      <c r="AC9" s="96"/>
      <c r="AD9" s="96"/>
      <c r="AE9" s="96"/>
      <c r="AF9" s="96"/>
      <c r="AG9" s="96"/>
      <c r="AH9" s="96"/>
      <c r="AI9" s="96"/>
      <c r="AJ9" s="96"/>
      <c r="AK9" s="103"/>
    </row>
    <row r="10" spans="1:37" ht="9" customHeight="1">
      <c r="Z10" s="87"/>
      <c r="AA10" s="96"/>
      <c r="AB10" s="96"/>
      <c r="AC10" s="96"/>
      <c r="AD10" s="96"/>
      <c r="AE10" s="96"/>
      <c r="AF10" s="96"/>
      <c r="AG10" s="96"/>
      <c r="AH10" s="96"/>
      <c r="AI10" s="96"/>
      <c r="AJ10" s="96"/>
      <c r="AK10" s="103"/>
    </row>
    <row r="11" spans="1:37" ht="9" customHeight="1">
      <c r="Z11" s="87"/>
      <c r="AA11" s="96"/>
      <c r="AB11" s="96"/>
      <c r="AC11" s="96"/>
      <c r="AD11" s="96"/>
      <c r="AE11" s="96"/>
      <c r="AF11" s="96"/>
      <c r="AG11" s="96"/>
      <c r="AH11" s="96"/>
      <c r="AI11" s="96"/>
      <c r="AJ11" s="96"/>
      <c r="AK11" s="103"/>
    </row>
    <row r="12" spans="1:37" ht="22.5" customHeight="1">
      <c r="B12" s="16" t="s">
        <v>8</v>
      </c>
      <c r="C12" s="25"/>
      <c r="D12" s="27" t="s">
        <v>3</v>
      </c>
      <c r="E12" s="25"/>
      <c r="F12" s="1" t="s">
        <v>94</v>
      </c>
      <c r="Z12" s="87"/>
      <c r="AA12" s="96"/>
      <c r="AB12" s="96"/>
      <c r="AC12" s="96"/>
      <c r="AD12" s="96"/>
      <c r="AE12" s="96"/>
      <c r="AF12" s="96"/>
      <c r="AG12" s="96"/>
      <c r="AH12" s="96"/>
      <c r="AI12" s="96"/>
      <c r="AJ12" s="96"/>
      <c r="AK12" s="103"/>
    </row>
    <row r="13" spans="1:37" ht="22.5" customHeight="1">
      <c r="A13" s="1" t="s">
        <v>92</v>
      </c>
      <c r="Z13" s="88"/>
      <c r="AA13" s="97"/>
      <c r="AB13" s="97"/>
      <c r="AC13" s="97"/>
      <c r="AD13" s="97"/>
      <c r="AE13" s="97"/>
      <c r="AF13" s="97"/>
      <c r="AG13" s="97"/>
      <c r="AH13" s="97"/>
      <c r="AI13" s="97"/>
      <c r="AJ13" s="97"/>
      <c r="AK13" s="104"/>
    </row>
    <row r="14" spans="1:37" ht="11.25" customHeight="1">
      <c r="Z14" s="89"/>
      <c r="AA14" s="89"/>
      <c r="AB14" s="89"/>
      <c r="AC14" s="89"/>
      <c r="AD14" s="89"/>
      <c r="AE14" s="89"/>
      <c r="AF14" s="89"/>
      <c r="AG14" s="89"/>
      <c r="AH14" s="89"/>
      <c r="AI14" s="89"/>
      <c r="AJ14" s="89"/>
      <c r="AK14" s="89"/>
    </row>
    <row r="15" spans="1:37" ht="31.5" customHeight="1">
      <c r="G15" s="38" t="s">
        <v>11</v>
      </c>
      <c r="H15" s="38"/>
      <c r="I15" s="38"/>
      <c r="J15" s="51" t="str">
        <f>Q26</f>
        <v/>
      </c>
      <c r="K15" s="51"/>
      <c r="L15" s="51"/>
      <c r="M15" s="51"/>
      <c r="N15" s="51"/>
      <c r="O15" s="51"/>
      <c r="P15" s="51"/>
      <c r="Q15" s="38" t="s">
        <v>1</v>
      </c>
      <c r="U15" s="72"/>
      <c r="V15" s="74"/>
      <c r="W15" s="74"/>
    </row>
    <row r="16" spans="1:37" ht="18.75" customHeight="1">
      <c r="Z16" s="90"/>
      <c r="AA16" s="1" t="s">
        <v>64</v>
      </c>
    </row>
    <row r="17" spans="1:31" ht="3.75" customHeight="1"/>
    <row r="18" spans="1:31" ht="22.5" customHeight="1">
      <c r="A18" s="3" t="s">
        <v>95</v>
      </c>
      <c r="B18" s="3"/>
      <c r="C18" s="3"/>
      <c r="D18" s="3"/>
      <c r="E18" s="3"/>
      <c r="F18" s="3"/>
      <c r="G18" s="3"/>
      <c r="H18" s="43">
        <f>IF($AD$19="A",SUM('明細書(1頁)'!$E$28,'明細書続紙(2頁)'!$E$28,'明細書続紙(3頁)'!$E$28),0)</f>
        <v>0</v>
      </c>
      <c r="I18" s="48"/>
      <c r="J18" s="48"/>
      <c r="K18" s="52" t="s">
        <v>9</v>
      </c>
      <c r="L18" s="55">
        <f>AD21</f>
        <v>3300</v>
      </c>
      <c r="M18" s="59"/>
      <c r="N18" s="59"/>
      <c r="O18" s="59"/>
      <c r="P18" s="52" t="s">
        <v>13</v>
      </c>
      <c r="Q18" s="43">
        <f t="shared" ref="Q18:Q25" si="0">H18*L18</f>
        <v>0</v>
      </c>
      <c r="R18" s="48"/>
      <c r="S18" s="48"/>
      <c r="T18" s="48"/>
      <c r="U18" s="48"/>
      <c r="V18" s="75" t="s">
        <v>13</v>
      </c>
      <c r="Y18" s="83"/>
      <c r="Z18" s="91"/>
      <c r="AA18" s="91"/>
      <c r="AB18" s="91"/>
      <c r="AC18" s="91"/>
      <c r="AD18" s="91"/>
      <c r="AE18" s="99"/>
    </row>
    <row r="19" spans="1:31" ht="22.5" customHeight="1">
      <c r="A19" s="4"/>
      <c r="B19" s="17" t="s">
        <v>42</v>
      </c>
      <c r="C19" s="26"/>
      <c r="D19" s="26"/>
      <c r="E19" s="26"/>
      <c r="F19" s="26"/>
      <c r="G19" s="39"/>
      <c r="H19" s="43">
        <f>IF($AD$19="B",SUM('明細書(1頁)'!$E$28,'明細書続紙(2頁)'!$E$28,'明細書続紙(3頁)'!$E$28),0)</f>
        <v>0</v>
      </c>
      <c r="I19" s="48"/>
      <c r="J19" s="48"/>
      <c r="K19" s="52" t="s">
        <v>9</v>
      </c>
      <c r="L19" s="55">
        <f>AD24</f>
        <v>3270</v>
      </c>
      <c r="M19" s="59"/>
      <c r="N19" s="59"/>
      <c r="O19" s="59"/>
      <c r="P19" s="52" t="s">
        <v>13</v>
      </c>
      <c r="Q19" s="43">
        <f t="shared" si="0"/>
        <v>0</v>
      </c>
      <c r="R19" s="48"/>
      <c r="S19" s="48"/>
      <c r="T19" s="48"/>
      <c r="U19" s="48"/>
      <c r="V19" s="75" t="s">
        <v>13</v>
      </c>
      <c r="Y19" s="84"/>
      <c r="Z19" s="92" t="s">
        <v>61</v>
      </c>
      <c r="AA19" s="93"/>
      <c r="AB19" s="93"/>
      <c r="AC19" s="92" t="s">
        <v>63</v>
      </c>
      <c r="AD19" s="92" t="str">
        <f>IF(AND(A19="",A20="",A21=""),"A",IF(AND(A19="有",A20="",A21=""),"B",IF(AND(A19="",A20="有",A21=""),"C",IF(AND(A19="",A20="",A21="有"),"D"))))</f>
        <v>A</v>
      </c>
      <c r="AE19" s="100"/>
    </row>
    <row r="20" spans="1:31" ht="22.5" customHeight="1">
      <c r="A20" s="4"/>
      <c r="B20" s="17" t="s">
        <v>60</v>
      </c>
      <c r="C20" s="26"/>
      <c r="D20" s="26"/>
      <c r="E20" s="26"/>
      <c r="F20" s="26"/>
      <c r="G20" s="39"/>
      <c r="H20" s="43">
        <f>IF($AD$19="C",SUM('明細書(1頁)'!$E$28,'明細書続紙(2頁)'!$E$28,'明細書続紙(3頁)'!$E$28),0)</f>
        <v>0</v>
      </c>
      <c r="I20" s="48"/>
      <c r="J20" s="48"/>
      <c r="K20" s="52" t="s">
        <v>9</v>
      </c>
      <c r="L20" s="55">
        <f>AD25</f>
        <v>3270</v>
      </c>
      <c r="M20" s="59"/>
      <c r="N20" s="59"/>
      <c r="O20" s="59"/>
      <c r="P20" s="52" t="s">
        <v>13</v>
      </c>
      <c r="Q20" s="43">
        <f t="shared" si="0"/>
        <v>0</v>
      </c>
      <c r="R20" s="48"/>
      <c r="S20" s="48"/>
      <c r="T20" s="48"/>
      <c r="U20" s="48"/>
      <c r="V20" s="75" t="s">
        <v>13</v>
      </c>
      <c r="Y20" s="84"/>
      <c r="Z20" s="92"/>
      <c r="AA20" s="93"/>
      <c r="AB20" s="93"/>
      <c r="AC20" s="93"/>
      <c r="AD20" s="93"/>
      <c r="AE20" s="100"/>
    </row>
    <row r="21" spans="1:31" ht="22.5" customHeight="1">
      <c r="A21" s="4"/>
      <c r="B21" s="17" t="s">
        <v>27</v>
      </c>
      <c r="C21" s="26"/>
      <c r="D21" s="26"/>
      <c r="E21" s="26"/>
      <c r="F21" s="26"/>
      <c r="G21" s="39"/>
      <c r="H21" s="43">
        <f>IF($AD$19="D",SUM('明細書(1頁)'!$E$28,'明細書続紙(2頁)'!$E$28,'明細書続紙(3頁)'!$E$28),0)</f>
        <v>0</v>
      </c>
      <c r="I21" s="48"/>
      <c r="J21" s="48"/>
      <c r="K21" s="52" t="s">
        <v>9</v>
      </c>
      <c r="L21" s="55">
        <f>AD26</f>
        <v>3240</v>
      </c>
      <c r="M21" s="59"/>
      <c r="N21" s="59"/>
      <c r="O21" s="59"/>
      <c r="P21" s="52" t="s">
        <v>13</v>
      </c>
      <c r="Q21" s="43">
        <f t="shared" si="0"/>
        <v>0</v>
      </c>
      <c r="R21" s="48"/>
      <c r="S21" s="48"/>
      <c r="T21" s="48"/>
      <c r="U21" s="48"/>
      <c r="V21" s="75" t="s">
        <v>13</v>
      </c>
      <c r="Y21" s="84"/>
      <c r="Z21" s="92" t="s">
        <v>19</v>
      </c>
      <c r="AA21" s="93"/>
      <c r="AB21" s="93"/>
      <c r="AC21" s="92" t="s">
        <v>49</v>
      </c>
      <c r="AD21" s="98">
        <v>3300</v>
      </c>
      <c r="AE21" s="100"/>
    </row>
    <row r="22" spans="1:31" ht="22.5" customHeight="1">
      <c r="A22" s="5" t="s">
        <v>22</v>
      </c>
      <c r="B22" s="5"/>
      <c r="C22" s="5"/>
      <c r="D22" s="5"/>
      <c r="E22" s="5"/>
      <c r="F22" s="5"/>
      <c r="G22" s="5"/>
      <c r="H22" s="43">
        <f>SUM('明細書(1頁)'!G27,'明細書続紙(2頁)'!G27,'明細書続紙(3頁)'!G27)</f>
        <v>0</v>
      </c>
      <c r="I22" s="48"/>
      <c r="J22" s="48"/>
      <c r="K22" s="52" t="s">
        <v>9</v>
      </c>
      <c r="L22" s="55">
        <v>3000</v>
      </c>
      <c r="M22" s="59"/>
      <c r="N22" s="59"/>
      <c r="O22" s="59"/>
      <c r="P22" s="52" t="s">
        <v>13</v>
      </c>
      <c r="Q22" s="43">
        <f t="shared" si="0"/>
        <v>0</v>
      </c>
      <c r="R22" s="48"/>
      <c r="S22" s="48"/>
      <c r="T22" s="48"/>
      <c r="U22" s="48"/>
      <c r="V22" s="75" t="s">
        <v>13</v>
      </c>
      <c r="Y22" s="84"/>
      <c r="Z22" s="93"/>
      <c r="AA22" s="93"/>
      <c r="AB22" s="93"/>
      <c r="AC22" s="92" t="s">
        <v>28</v>
      </c>
      <c r="AD22" s="98">
        <v>3270</v>
      </c>
      <c r="AE22" s="100"/>
    </row>
    <row r="23" spans="1:31" ht="22.5" customHeight="1">
      <c r="A23" s="5" t="s">
        <v>20</v>
      </c>
      <c r="B23" s="5"/>
      <c r="C23" s="5"/>
      <c r="D23" s="5"/>
      <c r="E23" s="5"/>
      <c r="F23" s="5"/>
      <c r="G23" s="5"/>
      <c r="H23" s="43">
        <f>SUM('明細書(1頁)'!I27,'明細書続紙(2頁)'!I27,'明細書続紙(3頁)'!I27)</f>
        <v>0</v>
      </c>
      <c r="I23" s="48"/>
      <c r="J23" s="48"/>
      <c r="K23" s="52" t="s">
        <v>9</v>
      </c>
      <c r="L23" s="55">
        <v>3000</v>
      </c>
      <c r="M23" s="59"/>
      <c r="N23" s="59"/>
      <c r="O23" s="59"/>
      <c r="P23" s="52" t="s">
        <v>13</v>
      </c>
      <c r="Q23" s="43">
        <f t="shared" si="0"/>
        <v>0</v>
      </c>
      <c r="R23" s="48"/>
      <c r="S23" s="48"/>
      <c r="T23" s="48"/>
      <c r="U23" s="48"/>
      <c r="V23" s="75" t="s">
        <v>13</v>
      </c>
      <c r="Y23" s="84"/>
      <c r="Z23" s="93"/>
      <c r="AA23" s="93"/>
      <c r="AB23" s="93"/>
      <c r="AC23" s="92" t="s">
        <v>28</v>
      </c>
      <c r="AD23" s="98">
        <v>3270</v>
      </c>
      <c r="AE23" s="100"/>
    </row>
    <row r="24" spans="1:31" ht="22.5" customHeight="1">
      <c r="A24" s="5" t="s">
        <v>26</v>
      </c>
      <c r="B24" s="5"/>
      <c r="C24" s="5"/>
      <c r="D24" s="5"/>
      <c r="E24" s="5"/>
      <c r="F24" s="5"/>
      <c r="G24" s="5"/>
      <c r="H24" s="43">
        <f>SUM('明細書(1頁)'!K28,'明細書続紙(2頁)'!K28,'明細書続紙(3頁)'!K28)</f>
        <v>0</v>
      </c>
      <c r="I24" s="48"/>
      <c r="J24" s="48"/>
      <c r="K24" s="52" t="s">
        <v>9</v>
      </c>
      <c r="L24" s="55">
        <v>1000</v>
      </c>
      <c r="M24" s="59"/>
      <c r="N24" s="59"/>
      <c r="O24" s="59"/>
      <c r="P24" s="52" t="s">
        <v>13</v>
      </c>
      <c r="Q24" s="43">
        <f t="shared" si="0"/>
        <v>0</v>
      </c>
      <c r="R24" s="48"/>
      <c r="S24" s="48"/>
      <c r="T24" s="48"/>
      <c r="U24" s="48"/>
      <c r="V24" s="75" t="s">
        <v>13</v>
      </c>
      <c r="Y24" s="84"/>
      <c r="Z24" s="93"/>
      <c r="AA24" s="93"/>
      <c r="AB24" s="93"/>
      <c r="AC24" s="92" t="s">
        <v>28</v>
      </c>
      <c r="AD24" s="98">
        <v>3270</v>
      </c>
      <c r="AE24" s="100"/>
    </row>
    <row r="25" spans="1:31" ht="22.5" customHeight="1">
      <c r="A25" s="6" t="s">
        <v>101</v>
      </c>
      <c r="B25" s="6"/>
      <c r="C25" s="6"/>
      <c r="D25" s="6"/>
      <c r="E25" s="6"/>
      <c r="F25" s="6"/>
      <c r="G25" s="6"/>
      <c r="H25" s="44">
        <f>SUM('明細書(1頁)'!M28,'明細書続紙(2頁)'!M28,'明細書続紙(3頁)'!M28)</f>
        <v>0</v>
      </c>
      <c r="I25" s="49"/>
      <c r="J25" s="49"/>
      <c r="K25" s="53" t="s">
        <v>9</v>
      </c>
      <c r="L25" s="56">
        <v>500</v>
      </c>
      <c r="M25" s="60"/>
      <c r="N25" s="60"/>
      <c r="O25" s="60"/>
      <c r="P25" s="53" t="s">
        <v>13</v>
      </c>
      <c r="Q25" s="44">
        <f t="shared" si="0"/>
        <v>0</v>
      </c>
      <c r="R25" s="49"/>
      <c r="S25" s="49"/>
      <c r="T25" s="49"/>
      <c r="U25" s="49"/>
      <c r="V25" s="76" t="s">
        <v>13</v>
      </c>
      <c r="Y25" s="84"/>
      <c r="Z25" s="93"/>
      <c r="AA25" s="93"/>
      <c r="AB25" s="93"/>
      <c r="AC25" s="92" t="s">
        <v>65</v>
      </c>
      <c r="AD25" s="98">
        <v>3270</v>
      </c>
      <c r="AE25" s="100"/>
    </row>
    <row r="26" spans="1:31" ht="22.5" customHeight="1">
      <c r="A26" s="7" t="s">
        <v>24</v>
      </c>
      <c r="B26" s="7"/>
      <c r="C26" s="7"/>
      <c r="D26" s="7"/>
      <c r="E26" s="7"/>
      <c r="F26" s="7"/>
      <c r="G26" s="7"/>
      <c r="H26" s="45"/>
      <c r="I26" s="50"/>
      <c r="J26" s="50"/>
      <c r="K26" s="54"/>
      <c r="L26" s="57"/>
      <c r="M26" s="61"/>
      <c r="N26" s="61"/>
      <c r="O26" s="61"/>
      <c r="P26" s="66"/>
      <c r="Q26" s="69" t="str">
        <f>IF(SUM(Q18:U25)=0,"",SUM(Q18:U25))</f>
        <v/>
      </c>
      <c r="R26" s="71"/>
      <c r="S26" s="71"/>
      <c r="T26" s="71"/>
      <c r="U26" s="71"/>
      <c r="V26" s="37" t="s">
        <v>13</v>
      </c>
      <c r="Y26" s="84"/>
      <c r="Z26" s="93"/>
      <c r="AA26" s="93"/>
      <c r="AB26" s="93"/>
      <c r="AC26" s="92" t="s">
        <v>54</v>
      </c>
      <c r="AD26" s="98">
        <v>3240</v>
      </c>
      <c r="AE26" s="100"/>
    </row>
    <row r="27" spans="1:31" ht="11.25" customHeight="1">
      <c r="Y27" s="85"/>
      <c r="Z27" s="94"/>
      <c r="AA27" s="94"/>
      <c r="AB27" s="94"/>
      <c r="AC27" s="94"/>
      <c r="AD27" s="94"/>
      <c r="AE27" s="101"/>
    </row>
    <row r="28" spans="1:31" ht="22.5" customHeight="1">
      <c r="A28" s="1" t="s">
        <v>29</v>
      </c>
    </row>
    <row r="29" spans="1:31" ht="22.5" customHeight="1">
      <c r="A29" s="1" t="s">
        <v>96</v>
      </c>
    </row>
    <row r="30" spans="1:31" ht="11.25" customHeight="1"/>
    <row r="31" spans="1:31" ht="22.5" customHeight="1">
      <c r="A31" s="1" t="s">
        <v>23</v>
      </c>
    </row>
    <row r="32" spans="1:31" ht="22.5" customHeight="1">
      <c r="A32" s="8" t="s">
        <v>43</v>
      </c>
      <c r="B32" s="8"/>
      <c r="C32" s="8"/>
      <c r="D32" s="8"/>
      <c r="E32" s="8"/>
      <c r="F32" s="8"/>
      <c r="G32" s="40" t="s">
        <v>4</v>
      </c>
      <c r="H32" s="40"/>
      <c r="I32" s="40"/>
      <c r="J32" s="40"/>
      <c r="K32" s="40"/>
      <c r="L32" s="58"/>
      <c r="M32" s="8" t="s">
        <v>6</v>
      </c>
      <c r="N32" s="8"/>
      <c r="O32" s="8"/>
      <c r="P32" s="8" t="s">
        <v>30</v>
      </c>
      <c r="Q32" s="8"/>
      <c r="R32" s="8"/>
      <c r="S32" s="8"/>
      <c r="T32" s="8"/>
      <c r="U32" s="8"/>
      <c r="V32" s="8"/>
    </row>
    <row r="33" spans="1:23" ht="18" customHeight="1">
      <c r="A33" s="9"/>
      <c r="B33" s="18"/>
      <c r="C33" s="18"/>
      <c r="D33" s="18"/>
      <c r="E33" s="28" t="s">
        <v>48</v>
      </c>
      <c r="F33" s="31"/>
      <c r="G33" s="9"/>
      <c r="H33" s="18"/>
      <c r="I33" s="18"/>
      <c r="J33" s="18"/>
      <c r="K33" s="28" t="s">
        <v>57</v>
      </c>
      <c r="L33" s="31"/>
      <c r="M33" s="62" t="s">
        <v>32</v>
      </c>
      <c r="N33" s="62"/>
      <c r="O33" s="62"/>
      <c r="P33" s="67"/>
      <c r="Q33" s="70"/>
      <c r="R33" s="70"/>
      <c r="S33" s="70"/>
      <c r="T33" s="70"/>
      <c r="U33" s="70"/>
      <c r="V33" s="77"/>
      <c r="W33" s="27"/>
    </row>
    <row r="34" spans="1:23" ht="18" customHeight="1">
      <c r="A34" s="10"/>
      <c r="B34" s="19"/>
      <c r="C34" s="19"/>
      <c r="D34" s="19"/>
      <c r="E34" s="29" t="s">
        <v>47</v>
      </c>
      <c r="F34" s="32"/>
      <c r="G34" s="10"/>
      <c r="H34" s="19"/>
      <c r="I34" s="19"/>
      <c r="J34" s="19"/>
      <c r="K34" s="29" t="s">
        <v>45</v>
      </c>
      <c r="L34" s="32"/>
      <c r="M34" s="63" t="s">
        <v>50</v>
      </c>
      <c r="N34" s="63"/>
      <c r="O34" s="63"/>
      <c r="P34" s="67"/>
      <c r="Q34" s="70"/>
      <c r="R34" s="70"/>
      <c r="S34" s="70"/>
      <c r="T34" s="70"/>
      <c r="U34" s="70"/>
      <c r="V34" s="77"/>
      <c r="W34" s="27"/>
    </row>
    <row r="35" spans="1:23" ht="18" customHeight="1">
      <c r="A35" s="11"/>
      <c r="B35" s="20"/>
      <c r="C35" s="20"/>
      <c r="D35" s="20"/>
      <c r="E35" s="30" t="s">
        <v>35</v>
      </c>
      <c r="F35" s="33"/>
      <c r="G35" s="11"/>
      <c r="H35" s="20"/>
      <c r="I35" s="20"/>
      <c r="J35" s="20"/>
      <c r="K35" s="30" t="s">
        <v>46</v>
      </c>
      <c r="L35" s="33"/>
      <c r="M35" s="64"/>
      <c r="N35" s="64"/>
      <c r="O35" s="64"/>
      <c r="P35" s="67"/>
      <c r="Q35" s="70"/>
      <c r="R35" s="70"/>
      <c r="S35" s="70"/>
      <c r="T35" s="70"/>
      <c r="U35" s="70"/>
      <c r="V35" s="77"/>
      <c r="W35" s="27"/>
    </row>
    <row r="36" spans="1:23" ht="18" customHeight="1">
      <c r="A36" s="12" t="s">
        <v>40</v>
      </c>
      <c r="B36" s="21"/>
      <c r="C36" s="21"/>
      <c r="D36" s="21"/>
      <c r="E36" s="21"/>
      <c r="F36" s="34"/>
      <c r="G36" s="9"/>
      <c r="H36" s="18"/>
      <c r="I36" s="18"/>
      <c r="J36" s="18"/>
      <c r="K36" s="18"/>
      <c r="L36" s="18"/>
      <c r="M36" s="18"/>
      <c r="N36" s="18"/>
      <c r="O36" s="18"/>
      <c r="P36" s="18"/>
      <c r="Q36" s="18"/>
      <c r="R36" s="18"/>
      <c r="S36" s="18"/>
      <c r="T36" s="18"/>
      <c r="U36" s="18"/>
      <c r="V36" s="78"/>
    </row>
    <row r="37" spans="1:23" ht="18" customHeight="1">
      <c r="A37" s="13"/>
      <c r="B37" s="22"/>
      <c r="C37" s="22"/>
      <c r="D37" s="22"/>
      <c r="E37" s="22"/>
      <c r="F37" s="35"/>
      <c r="G37" s="41"/>
      <c r="H37" s="46"/>
      <c r="I37" s="46"/>
      <c r="J37" s="46"/>
      <c r="K37" s="46"/>
      <c r="L37" s="46"/>
      <c r="M37" s="46"/>
      <c r="N37" s="46"/>
      <c r="O37" s="46"/>
      <c r="P37" s="46"/>
      <c r="Q37" s="46"/>
      <c r="R37" s="46"/>
      <c r="S37" s="46"/>
      <c r="T37" s="46"/>
      <c r="U37" s="46"/>
      <c r="V37" s="79"/>
    </row>
    <row r="38" spans="1:23" ht="18" customHeight="1">
      <c r="A38" s="14" t="s">
        <v>53</v>
      </c>
      <c r="B38" s="23"/>
      <c r="C38" s="23"/>
      <c r="D38" s="23"/>
      <c r="E38" s="23"/>
      <c r="F38" s="36"/>
      <c r="G38" s="42"/>
      <c r="H38" s="47"/>
      <c r="I38" s="47"/>
      <c r="J38" s="47"/>
      <c r="K38" s="47"/>
      <c r="L38" s="47"/>
      <c r="M38" s="47"/>
      <c r="N38" s="47"/>
      <c r="O38" s="47"/>
      <c r="P38" s="47"/>
      <c r="Q38" s="47"/>
      <c r="R38" s="47"/>
      <c r="S38" s="47"/>
      <c r="T38" s="47"/>
      <c r="U38" s="47"/>
      <c r="V38" s="80"/>
    </row>
    <row r="39" spans="1:23" ht="18" customHeight="1">
      <c r="A39" s="15"/>
      <c r="B39" s="24"/>
      <c r="C39" s="24"/>
      <c r="D39" s="24"/>
      <c r="E39" s="24"/>
      <c r="F39" s="37"/>
      <c r="G39" s="11"/>
      <c r="H39" s="20"/>
      <c r="I39" s="20"/>
      <c r="J39" s="20"/>
      <c r="K39" s="20"/>
      <c r="L39" s="20"/>
      <c r="M39" s="20"/>
      <c r="N39" s="20"/>
      <c r="O39" s="20"/>
      <c r="P39" s="20"/>
      <c r="Q39" s="20"/>
      <c r="R39" s="20"/>
      <c r="S39" s="20"/>
      <c r="T39" s="20"/>
      <c r="U39" s="20"/>
      <c r="V39" s="81"/>
    </row>
  </sheetData>
  <mergeCells count="67">
    <mergeCell ref="A1:V1"/>
    <mergeCell ref="O3:P3"/>
    <mergeCell ref="G15:I15"/>
    <mergeCell ref="J15:P15"/>
    <mergeCell ref="A18:G18"/>
    <mergeCell ref="H18:J18"/>
    <mergeCell ref="L18:O18"/>
    <mergeCell ref="Q18:U18"/>
    <mergeCell ref="B19:G19"/>
    <mergeCell ref="H19:J19"/>
    <mergeCell ref="L19:O19"/>
    <mergeCell ref="Q19:U19"/>
    <mergeCell ref="B20:G20"/>
    <mergeCell ref="H20:J20"/>
    <mergeCell ref="L20:O20"/>
    <mergeCell ref="Q20:U20"/>
    <mergeCell ref="B21:G21"/>
    <mergeCell ref="H21:J21"/>
    <mergeCell ref="L21:O21"/>
    <mergeCell ref="Q21:U21"/>
    <mergeCell ref="A22:G22"/>
    <mergeCell ref="H22:J22"/>
    <mergeCell ref="L22:O22"/>
    <mergeCell ref="Q22:U22"/>
    <mergeCell ref="A23:G23"/>
    <mergeCell ref="H23:J23"/>
    <mergeCell ref="L23:O23"/>
    <mergeCell ref="Q23:U23"/>
    <mergeCell ref="A24:G24"/>
    <mergeCell ref="H24:J24"/>
    <mergeCell ref="L24:O24"/>
    <mergeCell ref="Q24:U24"/>
    <mergeCell ref="A25:G25"/>
    <mergeCell ref="H25:J25"/>
    <mergeCell ref="L25:O25"/>
    <mergeCell ref="Q25:U25"/>
    <mergeCell ref="A26:G26"/>
    <mergeCell ref="H26:K26"/>
    <mergeCell ref="L26:P26"/>
    <mergeCell ref="Q26:U26"/>
    <mergeCell ref="A32:F32"/>
    <mergeCell ref="G32:L32"/>
    <mergeCell ref="M32:O32"/>
    <mergeCell ref="P32:V32"/>
    <mergeCell ref="E33:F33"/>
    <mergeCell ref="K33:L33"/>
    <mergeCell ref="M33:O33"/>
    <mergeCell ref="E34:F34"/>
    <mergeCell ref="K34:L34"/>
    <mergeCell ref="M34:O34"/>
    <mergeCell ref="E35:F35"/>
    <mergeCell ref="K35:L35"/>
    <mergeCell ref="M35:O35"/>
    <mergeCell ref="A33:D35"/>
    <mergeCell ref="G33:J35"/>
    <mergeCell ref="P33:P35"/>
    <mergeCell ref="Q33:Q35"/>
    <mergeCell ref="R33:R35"/>
    <mergeCell ref="S33:S35"/>
    <mergeCell ref="T33:T35"/>
    <mergeCell ref="U33:U35"/>
    <mergeCell ref="V33:V35"/>
    <mergeCell ref="A36:F37"/>
    <mergeCell ref="G36:V37"/>
    <mergeCell ref="A38:F39"/>
    <mergeCell ref="G38:V39"/>
    <mergeCell ref="Z2:AK13"/>
  </mergeCells>
  <phoneticPr fontId="1"/>
  <conditionalFormatting sqref="A19:A21">
    <cfRule type="duplicateValues" dxfId="1" priority="2"/>
  </conditionalFormatting>
  <conditionalFormatting sqref="AD19">
    <cfRule type="containsText" dxfId="0" priority="1" text="false">
      <formula>NOT(ISERROR(SEARCH("false",AD19)))</formula>
    </cfRule>
  </conditionalFormatting>
  <dataValidations count="1">
    <dataValidation type="list" allowBlank="1" showDropDown="0" showInputMessage="1" showErrorMessage="1" sqref="A19:A21">
      <formula1>$Z$20:$Z$21</formula1>
    </dataValidation>
  </dataValidations>
  <printOptions horizontalCentered="1"/>
  <pageMargins left="0.70866141732283472" right="0.70866141732283472" top="0.94488188976377963" bottom="0.55118110236220474" header="0.31496062992125984" footer="0.31496062992125984"/>
  <pageSetup paperSize="9" fitToWidth="1" fitToHeight="1" orientation="portrait" usePrinterDefaults="1" r:id="rId1"/>
  <colBreaks count="1" manualBreakCount="1">
    <brk id="22" max="34"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dimension ref="A1:X28"/>
  <sheetViews>
    <sheetView zoomScaleSheetLayoutView="100" workbookViewId="0">
      <selection activeCell="V16" sqref="V16"/>
    </sheetView>
  </sheetViews>
  <sheetFormatPr defaultRowHeight="13.5"/>
  <cols>
    <col min="1" max="1" width="5" style="105" customWidth="1"/>
    <col min="2" max="4" width="5" style="106" customWidth="1"/>
    <col min="5" max="9" width="5.125" style="107" customWidth="1"/>
    <col min="10" max="10" width="5.125" style="106" customWidth="1"/>
    <col min="11" max="13" width="5.125" style="107" customWidth="1"/>
    <col min="14" max="17" width="5.125" style="106" customWidth="1"/>
    <col min="18" max="30" width="7.625" style="106" customWidth="1"/>
    <col min="31" max="34" width="5.25" style="106" customWidth="1"/>
    <col min="35" max="16384" width="9" style="106" customWidth="1"/>
  </cols>
  <sheetData>
    <row r="1" spans="1:24">
      <c r="P1" s="140" t="s">
        <v>17</v>
      </c>
      <c r="Q1" s="140"/>
    </row>
    <row r="2" spans="1:24" ht="30" customHeight="1">
      <c r="A2" s="2" t="s">
        <v>99</v>
      </c>
      <c r="B2" s="2"/>
      <c r="C2" s="2"/>
      <c r="D2" s="2"/>
      <c r="E2" s="2"/>
      <c r="F2" s="2"/>
      <c r="G2" s="2"/>
      <c r="H2" s="2"/>
      <c r="I2" s="2"/>
      <c r="J2" s="2"/>
      <c r="K2" s="2"/>
      <c r="L2" s="2"/>
      <c r="M2" s="2"/>
      <c r="N2" s="2"/>
      <c r="O2" s="2"/>
      <c r="P2" s="2"/>
      <c r="Q2" s="2"/>
    </row>
    <row r="3" spans="1:24" ht="15" customHeight="1">
      <c r="A3" s="2"/>
      <c r="B3" s="2"/>
      <c r="C3" s="2"/>
      <c r="D3" s="2"/>
      <c r="E3" s="2"/>
      <c r="F3" s="2"/>
      <c r="G3" s="2"/>
      <c r="H3" s="2"/>
      <c r="I3" s="2"/>
      <c r="J3" s="2"/>
      <c r="K3" s="2"/>
      <c r="L3" s="2"/>
      <c r="M3" s="2"/>
      <c r="N3" s="2"/>
      <c r="O3" s="2"/>
      <c r="P3" s="2"/>
      <c r="Q3" s="2"/>
    </row>
    <row r="4" spans="1:24" s="108" customFormat="1" ht="30" customHeight="1">
      <c r="A4" s="109" t="s">
        <v>10</v>
      </c>
      <c r="B4" s="109"/>
      <c r="C4" s="109"/>
      <c r="D4" s="120"/>
      <c r="E4" s="124"/>
      <c r="F4" s="124"/>
      <c r="G4" s="124"/>
      <c r="H4" s="133"/>
      <c r="I4" s="135" t="s">
        <v>8</v>
      </c>
      <c r="J4" s="136" t="str">
        <f>IF(請求書!C12="","",請求書!C12)</f>
        <v/>
      </c>
      <c r="K4" s="124"/>
      <c r="L4" s="133"/>
      <c r="M4" s="135" t="s">
        <v>8</v>
      </c>
      <c r="N4" s="136" t="str">
        <f>IF(請求書!G12="","",請求書!G12)</f>
        <v/>
      </c>
      <c r="O4" s="137" t="s">
        <v>3</v>
      </c>
      <c r="P4" s="136" t="str">
        <f>IF(請求書!E12="","",請求書!E12)</f>
        <v/>
      </c>
      <c r="Q4" s="142" t="s">
        <v>7</v>
      </c>
    </row>
    <row r="5" spans="1:24" ht="15" customHeight="1">
      <c r="X5" s="144" t="s">
        <v>59</v>
      </c>
    </row>
    <row r="6" spans="1:24" ht="15" customHeight="1">
      <c r="A6" s="110" t="s">
        <v>2</v>
      </c>
      <c r="B6" s="113" t="s">
        <v>5</v>
      </c>
      <c r="C6" s="118"/>
      <c r="D6" s="121"/>
      <c r="E6" s="125" t="s">
        <v>98</v>
      </c>
      <c r="F6" s="125"/>
      <c r="G6" s="125" t="s">
        <v>52</v>
      </c>
      <c r="H6" s="125"/>
      <c r="I6" s="125" t="s">
        <v>55</v>
      </c>
      <c r="J6" s="125"/>
      <c r="K6" s="125" t="s">
        <v>102</v>
      </c>
      <c r="L6" s="125"/>
      <c r="M6" s="125" t="s">
        <v>103</v>
      </c>
      <c r="N6" s="125"/>
      <c r="O6" s="113" t="s">
        <v>12</v>
      </c>
      <c r="P6" s="118"/>
      <c r="Q6" s="121"/>
      <c r="X6" s="144"/>
    </row>
    <row r="7" spans="1:24" ht="15" customHeight="1">
      <c r="A7" s="111"/>
      <c r="B7" s="114"/>
      <c r="C7" s="119"/>
      <c r="D7" s="122"/>
      <c r="E7" s="126">
        <f>VLOOKUP(請求書!$AD$19,請求書!$AC$21:$AD$26,2,FALSE)</f>
        <v>3300</v>
      </c>
      <c r="F7" s="130"/>
      <c r="G7" s="126">
        <v>3000</v>
      </c>
      <c r="H7" s="130"/>
      <c r="I7" s="126">
        <v>3000</v>
      </c>
      <c r="J7" s="130"/>
      <c r="K7" s="126">
        <v>1000</v>
      </c>
      <c r="L7" s="130"/>
      <c r="M7" s="126">
        <v>500</v>
      </c>
      <c r="N7" s="130"/>
      <c r="O7" s="114"/>
      <c r="P7" s="119"/>
      <c r="Q7" s="122"/>
      <c r="X7" s="144" t="s">
        <v>38</v>
      </c>
    </row>
    <row r="8" spans="1:24" ht="30" customHeight="1">
      <c r="A8" s="40">
        <v>1</v>
      </c>
      <c r="B8" s="115"/>
      <c r="C8" s="115"/>
      <c r="D8" s="115"/>
      <c r="E8" s="127"/>
      <c r="F8" s="127"/>
      <c r="G8" s="132"/>
      <c r="H8" s="134"/>
      <c r="I8" s="127"/>
      <c r="J8" s="127"/>
      <c r="K8" s="132"/>
      <c r="L8" s="134"/>
      <c r="M8" s="127"/>
      <c r="N8" s="127"/>
      <c r="O8" s="138">
        <f t="shared" ref="O8:O27" si="0">IF(E8=$X$7,$E$7,0)+IF(G8=$X$7,$G$7,0)+IF(I8=$X$7,$I$7,0)+IF(K8=$X$7,$K$7,0)+IF(M8=$X$7,$M$7,0)</f>
        <v>0</v>
      </c>
      <c r="P8" s="138"/>
      <c r="Q8" s="138"/>
    </row>
    <row r="9" spans="1:24" ht="30" customHeight="1">
      <c r="A9" s="40">
        <v>2</v>
      </c>
      <c r="B9" s="115"/>
      <c r="C9" s="115"/>
      <c r="D9" s="115"/>
      <c r="E9" s="127"/>
      <c r="F9" s="127"/>
      <c r="G9" s="132"/>
      <c r="H9" s="134"/>
      <c r="I9" s="132"/>
      <c r="J9" s="134"/>
      <c r="K9" s="132"/>
      <c r="L9" s="134"/>
      <c r="M9" s="132"/>
      <c r="N9" s="134"/>
      <c r="O9" s="138">
        <f t="shared" si="0"/>
        <v>0</v>
      </c>
      <c r="P9" s="138"/>
      <c r="Q9" s="138"/>
    </row>
    <row r="10" spans="1:24" ht="30" customHeight="1">
      <c r="A10" s="40">
        <v>3</v>
      </c>
      <c r="B10" s="115"/>
      <c r="C10" s="115"/>
      <c r="D10" s="115"/>
      <c r="E10" s="127"/>
      <c r="F10" s="127"/>
      <c r="G10" s="127"/>
      <c r="H10" s="127"/>
      <c r="I10" s="127"/>
      <c r="J10" s="127"/>
      <c r="K10" s="127"/>
      <c r="L10" s="127"/>
      <c r="M10" s="127"/>
      <c r="N10" s="127"/>
      <c r="O10" s="138">
        <f t="shared" si="0"/>
        <v>0</v>
      </c>
      <c r="P10" s="138"/>
      <c r="Q10" s="138"/>
    </row>
    <row r="11" spans="1:24" ht="30" customHeight="1">
      <c r="A11" s="40">
        <v>4</v>
      </c>
      <c r="B11" s="115"/>
      <c r="C11" s="115"/>
      <c r="D11" s="115"/>
      <c r="E11" s="127"/>
      <c r="F11" s="127"/>
      <c r="G11" s="132"/>
      <c r="H11" s="134"/>
      <c r="I11" s="127"/>
      <c r="J11" s="127"/>
      <c r="K11" s="132"/>
      <c r="L11" s="134"/>
      <c r="M11" s="127"/>
      <c r="N11" s="127"/>
      <c r="O11" s="138">
        <f t="shared" si="0"/>
        <v>0</v>
      </c>
      <c r="P11" s="138"/>
      <c r="Q11" s="138"/>
      <c r="S11" s="90"/>
      <c r="T11" s="1" t="s">
        <v>64</v>
      </c>
    </row>
    <row r="12" spans="1:24" ht="30" customHeight="1">
      <c r="A12" s="40">
        <v>5</v>
      </c>
      <c r="B12" s="115"/>
      <c r="C12" s="115"/>
      <c r="D12" s="115"/>
      <c r="E12" s="127"/>
      <c r="F12" s="127"/>
      <c r="G12" s="127"/>
      <c r="H12" s="127"/>
      <c r="I12" s="127"/>
      <c r="J12" s="127"/>
      <c r="K12" s="127"/>
      <c r="L12" s="127"/>
      <c r="M12" s="127"/>
      <c r="N12" s="127"/>
      <c r="O12" s="138">
        <f t="shared" si="0"/>
        <v>0</v>
      </c>
      <c r="P12" s="138"/>
      <c r="Q12" s="138"/>
    </row>
    <row r="13" spans="1:24" ht="30" customHeight="1">
      <c r="A13" s="40">
        <v>6</v>
      </c>
      <c r="B13" s="115"/>
      <c r="C13" s="115"/>
      <c r="D13" s="115"/>
      <c r="E13" s="127"/>
      <c r="F13" s="127"/>
      <c r="G13" s="127"/>
      <c r="H13" s="127"/>
      <c r="I13" s="127"/>
      <c r="J13" s="127"/>
      <c r="K13" s="127"/>
      <c r="L13" s="127"/>
      <c r="M13" s="127"/>
      <c r="N13" s="127"/>
      <c r="O13" s="138">
        <f t="shared" si="0"/>
        <v>0</v>
      </c>
      <c r="P13" s="138"/>
      <c r="Q13" s="138"/>
    </row>
    <row r="14" spans="1:24" ht="30" customHeight="1">
      <c r="A14" s="40">
        <v>7</v>
      </c>
      <c r="B14" s="115"/>
      <c r="C14" s="115"/>
      <c r="D14" s="115"/>
      <c r="E14" s="127"/>
      <c r="F14" s="127"/>
      <c r="G14" s="127"/>
      <c r="H14" s="127"/>
      <c r="I14" s="127"/>
      <c r="J14" s="127"/>
      <c r="K14" s="127"/>
      <c r="L14" s="127"/>
      <c r="M14" s="127"/>
      <c r="N14" s="127"/>
      <c r="O14" s="138">
        <f t="shared" si="0"/>
        <v>0</v>
      </c>
      <c r="P14" s="138"/>
      <c r="Q14" s="138"/>
    </row>
    <row r="15" spans="1:24" ht="30" customHeight="1">
      <c r="A15" s="40">
        <v>8</v>
      </c>
      <c r="B15" s="115"/>
      <c r="C15" s="115"/>
      <c r="D15" s="115"/>
      <c r="E15" s="127"/>
      <c r="F15" s="127"/>
      <c r="G15" s="127"/>
      <c r="H15" s="127"/>
      <c r="I15" s="127"/>
      <c r="J15" s="127"/>
      <c r="K15" s="127"/>
      <c r="L15" s="127"/>
      <c r="M15" s="127"/>
      <c r="N15" s="127"/>
      <c r="O15" s="138">
        <f t="shared" si="0"/>
        <v>0</v>
      </c>
      <c r="P15" s="138"/>
      <c r="Q15" s="138"/>
    </row>
    <row r="16" spans="1:24" ht="30" customHeight="1">
      <c r="A16" s="40">
        <v>9</v>
      </c>
      <c r="B16" s="115"/>
      <c r="C16" s="115"/>
      <c r="D16" s="115"/>
      <c r="E16" s="127"/>
      <c r="F16" s="127"/>
      <c r="G16" s="127"/>
      <c r="H16" s="127"/>
      <c r="I16" s="127"/>
      <c r="J16" s="127"/>
      <c r="K16" s="127"/>
      <c r="L16" s="127"/>
      <c r="M16" s="127"/>
      <c r="N16" s="127"/>
      <c r="O16" s="138">
        <f t="shared" si="0"/>
        <v>0</v>
      </c>
      <c r="P16" s="138"/>
      <c r="Q16" s="138"/>
    </row>
    <row r="17" spans="1:17" ht="30" customHeight="1">
      <c r="A17" s="40">
        <v>10</v>
      </c>
      <c r="B17" s="115"/>
      <c r="C17" s="115"/>
      <c r="D17" s="115"/>
      <c r="E17" s="127"/>
      <c r="F17" s="127"/>
      <c r="G17" s="127"/>
      <c r="H17" s="127"/>
      <c r="I17" s="127"/>
      <c r="J17" s="127"/>
      <c r="K17" s="127"/>
      <c r="L17" s="127"/>
      <c r="M17" s="127"/>
      <c r="N17" s="127"/>
      <c r="O17" s="138">
        <f t="shared" si="0"/>
        <v>0</v>
      </c>
      <c r="P17" s="138"/>
      <c r="Q17" s="138"/>
    </row>
    <row r="18" spans="1:17" ht="30" customHeight="1">
      <c r="A18" s="40">
        <v>11</v>
      </c>
      <c r="B18" s="115"/>
      <c r="C18" s="115"/>
      <c r="D18" s="115"/>
      <c r="E18" s="127"/>
      <c r="F18" s="127"/>
      <c r="G18" s="127"/>
      <c r="H18" s="127"/>
      <c r="I18" s="127"/>
      <c r="J18" s="127"/>
      <c r="K18" s="127"/>
      <c r="L18" s="127"/>
      <c r="M18" s="127"/>
      <c r="N18" s="127"/>
      <c r="O18" s="138">
        <f t="shared" si="0"/>
        <v>0</v>
      </c>
      <c r="P18" s="138"/>
      <c r="Q18" s="138"/>
    </row>
    <row r="19" spans="1:17" ht="30" customHeight="1">
      <c r="A19" s="40">
        <v>12</v>
      </c>
      <c r="B19" s="115"/>
      <c r="C19" s="115"/>
      <c r="D19" s="115"/>
      <c r="E19" s="127"/>
      <c r="F19" s="127"/>
      <c r="G19" s="127"/>
      <c r="H19" s="127"/>
      <c r="I19" s="127"/>
      <c r="J19" s="127"/>
      <c r="K19" s="127"/>
      <c r="L19" s="127"/>
      <c r="M19" s="127"/>
      <c r="N19" s="127"/>
      <c r="O19" s="138">
        <f t="shared" si="0"/>
        <v>0</v>
      </c>
      <c r="P19" s="138"/>
      <c r="Q19" s="138"/>
    </row>
    <row r="20" spans="1:17" ht="30" customHeight="1">
      <c r="A20" s="40">
        <v>13</v>
      </c>
      <c r="B20" s="115"/>
      <c r="C20" s="115"/>
      <c r="D20" s="115"/>
      <c r="E20" s="127"/>
      <c r="F20" s="127"/>
      <c r="G20" s="127"/>
      <c r="H20" s="127"/>
      <c r="I20" s="127"/>
      <c r="J20" s="127"/>
      <c r="K20" s="127"/>
      <c r="L20" s="127"/>
      <c r="M20" s="127"/>
      <c r="N20" s="127"/>
      <c r="O20" s="138">
        <f t="shared" si="0"/>
        <v>0</v>
      </c>
      <c r="P20" s="138"/>
      <c r="Q20" s="138"/>
    </row>
    <row r="21" spans="1:17" ht="30" customHeight="1">
      <c r="A21" s="40">
        <v>14</v>
      </c>
      <c r="B21" s="115"/>
      <c r="C21" s="115"/>
      <c r="D21" s="115"/>
      <c r="E21" s="127"/>
      <c r="F21" s="127"/>
      <c r="G21" s="127"/>
      <c r="H21" s="127"/>
      <c r="I21" s="127"/>
      <c r="J21" s="127"/>
      <c r="K21" s="127"/>
      <c r="L21" s="127"/>
      <c r="M21" s="127"/>
      <c r="N21" s="127"/>
      <c r="O21" s="138">
        <f t="shared" si="0"/>
        <v>0</v>
      </c>
      <c r="P21" s="138"/>
      <c r="Q21" s="138"/>
    </row>
    <row r="22" spans="1:17" ht="30" customHeight="1">
      <c r="A22" s="40">
        <v>15</v>
      </c>
      <c r="B22" s="115"/>
      <c r="C22" s="115"/>
      <c r="D22" s="115"/>
      <c r="E22" s="127"/>
      <c r="F22" s="127"/>
      <c r="G22" s="127"/>
      <c r="H22" s="127"/>
      <c r="I22" s="127"/>
      <c r="J22" s="127"/>
      <c r="K22" s="127"/>
      <c r="L22" s="127"/>
      <c r="M22" s="127"/>
      <c r="N22" s="127"/>
      <c r="O22" s="138">
        <f t="shared" si="0"/>
        <v>0</v>
      </c>
      <c r="P22" s="138"/>
      <c r="Q22" s="138"/>
    </row>
    <row r="23" spans="1:17" ht="30" customHeight="1">
      <c r="A23" s="40">
        <v>16</v>
      </c>
      <c r="B23" s="115"/>
      <c r="C23" s="115"/>
      <c r="D23" s="115"/>
      <c r="E23" s="127"/>
      <c r="F23" s="127"/>
      <c r="G23" s="127"/>
      <c r="H23" s="127"/>
      <c r="I23" s="127"/>
      <c r="J23" s="127"/>
      <c r="K23" s="127"/>
      <c r="L23" s="127"/>
      <c r="M23" s="127"/>
      <c r="N23" s="127"/>
      <c r="O23" s="138">
        <f t="shared" si="0"/>
        <v>0</v>
      </c>
      <c r="P23" s="138"/>
      <c r="Q23" s="138"/>
    </row>
    <row r="24" spans="1:17" ht="30" customHeight="1">
      <c r="A24" s="40">
        <v>17</v>
      </c>
      <c r="B24" s="115"/>
      <c r="C24" s="115"/>
      <c r="D24" s="115"/>
      <c r="E24" s="127"/>
      <c r="F24" s="127"/>
      <c r="G24" s="127"/>
      <c r="H24" s="127"/>
      <c r="I24" s="127"/>
      <c r="J24" s="127"/>
      <c r="K24" s="127"/>
      <c r="L24" s="127"/>
      <c r="M24" s="127"/>
      <c r="N24" s="127"/>
      <c r="O24" s="138">
        <f t="shared" si="0"/>
        <v>0</v>
      </c>
      <c r="P24" s="138"/>
      <c r="Q24" s="138"/>
    </row>
    <row r="25" spans="1:17" ht="30" customHeight="1">
      <c r="A25" s="40">
        <v>18</v>
      </c>
      <c r="B25" s="115"/>
      <c r="C25" s="115"/>
      <c r="D25" s="115"/>
      <c r="E25" s="127"/>
      <c r="F25" s="127"/>
      <c r="G25" s="127"/>
      <c r="H25" s="127"/>
      <c r="I25" s="127"/>
      <c r="J25" s="127"/>
      <c r="K25" s="127"/>
      <c r="L25" s="127"/>
      <c r="M25" s="127"/>
      <c r="N25" s="127"/>
      <c r="O25" s="138">
        <f t="shared" si="0"/>
        <v>0</v>
      </c>
      <c r="P25" s="138"/>
      <c r="Q25" s="138"/>
    </row>
    <row r="26" spans="1:17" ht="30" customHeight="1">
      <c r="A26" s="40">
        <v>19</v>
      </c>
      <c r="B26" s="115"/>
      <c r="C26" s="115"/>
      <c r="D26" s="115"/>
      <c r="E26" s="127"/>
      <c r="F26" s="127"/>
      <c r="G26" s="127"/>
      <c r="H26" s="127"/>
      <c r="I26" s="127"/>
      <c r="J26" s="127"/>
      <c r="K26" s="127"/>
      <c r="L26" s="127"/>
      <c r="M26" s="127"/>
      <c r="N26" s="127"/>
      <c r="O26" s="138">
        <f t="shared" si="0"/>
        <v>0</v>
      </c>
      <c r="P26" s="138"/>
      <c r="Q26" s="138"/>
    </row>
    <row r="27" spans="1:17" ht="30" customHeight="1">
      <c r="A27" s="110">
        <v>20</v>
      </c>
      <c r="B27" s="116"/>
      <c r="C27" s="116"/>
      <c r="D27" s="116"/>
      <c r="E27" s="128"/>
      <c r="F27" s="128"/>
      <c r="G27" s="128"/>
      <c r="H27" s="128"/>
      <c r="I27" s="128"/>
      <c r="J27" s="128"/>
      <c r="K27" s="128"/>
      <c r="L27" s="128"/>
      <c r="M27" s="128"/>
      <c r="N27" s="128"/>
      <c r="O27" s="138">
        <f t="shared" si="0"/>
        <v>0</v>
      </c>
      <c r="P27" s="138"/>
      <c r="Q27" s="138"/>
    </row>
    <row r="28" spans="1:17" ht="30" customHeight="1">
      <c r="A28" s="112" t="s">
        <v>15</v>
      </c>
      <c r="B28" s="117"/>
      <c r="C28" s="117"/>
      <c r="D28" s="123"/>
      <c r="E28" s="129">
        <f>COUNTIF(E8:F27,"○")</f>
        <v>0</v>
      </c>
      <c r="F28" s="131"/>
      <c r="G28" s="129">
        <f>COUNTIF(G8:H27,"○")</f>
        <v>0</v>
      </c>
      <c r="H28" s="131"/>
      <c r="I28" s="129">
        <f>COUNTIF(I8:J27,"○")</f>
        <v>0</v>
      </c>
      <c r="J28" s="131"/>
      <c r="K28" s="129">
        <f>COUNTIF(K8:L27,"○")</f>
        <v>0</v>
      </c>
      <c r="L28" s="131"/>
      <c r="M28" s="129">
        <f>COUNTIF(M8:N27,"○")</f>
        <v>0</v>
      </c>
      <c r="N28" s="131"/>
      <c r="O28" s="139">
        <f>SUM(O8:Q27)</f>
        <v>0</v>
      </c>
      <c r="P28" s="141"/>
      <c r="Q28" s="143"/>
    </row>
    <row r="29" spans="1:17" ht="20.100000000000001" customHeight="1"/>
    <row r="30" spans="1:17" ht="20.100000000000001" customHeight="1"/>
  </sheetData>
  <mergeCells count="164">
    <mergeCell ref="P1:Q1"/>
    <mergeCell ref="A2:Q2"/>
    <mergeCell ref="A4:C4"/>
    <mergeCell ref="D4:H4"/>
    <mergeCell ref="E6:F6"/>
    <mergeCell ref="G6:H6"/>
    <mergeCell ref="I6:J6"/>
    <mergeCell ref="K6:L6"/>
    <mergeCell ref="M6:N6"/>
    <mergeCell ref="E7:F7"/>
    <mergeCell ref="G7:H7"/>
    <mergeCell ref="I7:J7"/>
    <mergeCell ref="K7:L7"/>
    <mergeCell ref="M7:N7"/>
    <mergeCell ref="B8:D8"/>
    <mergeCell ref="E8:F8"/>
    <mergeCell ref="G8:H8"/>
    <mergeCell ref="I8:J8"/>
    <mergeCell ref="K8:L8"/>
    <mergeCell ref="M8:N8"/>
    <mergeCell ref="O8:Q8"/>
    <mergeCell ref="B9:D9"/>
    <mergeCell ref="E9:F9"/>
    <mergeCell ref="G9:H9"/>
    <mergeCell ref="I9:J9"/>
    <mergeCell ref="K9:L9"/>
    <mergeCell ref="M9:N9"/>
    <mergeCell ref="O9:Q9"/>
    <mergeCell ref="B10:D10"/>
    <mergeCell ref="E10:F10"/>
    <mergeCell ref="G10:H10"/>
    <mergeCell ref="I10:J10"/>
    <mergeCell ref="K10:L10"/>
    <mergeCell ref="M10:N10"/>
    <mergeCell ref="O10:Q10"/>
    <mergeCell ref="B11:D11"/>
    <mergeCell ref="E11:F11"/>
    <mergeCell ref="G11:H11"/>
    <mergeCell ref="I11:J11"/>
    <mergeCell ref="K11:L11"/>
    <mergeCell ref="M11:N11"/>
    <mergeCell ref="O11:Q11"/>
    <mergeCell ref="B12:D12"/>
    <mergeCell ref="E12:F12"/>
    <mergeCell ref="G12:H12"/>
    <mergeCell ref="I12:J12"/>
    <mergeCell ref="K12:L12"/>
    <mergeCell ref="M12:N12"/>
    <mergeCell ref="O12:Q12"/>
    <mergeCell ref="B13:D13"/>
    <mergeCell ref="E13:F13"/>
    <mergeCell ref="G13:H13"/>
    <mergeCell ref="I13:J13"/>
    <mergeCell ref="K13:L13"/>
    <mergeCell ref="M13:N13"/>
    <mergeCell ref="O13:Q13"/>
    <mergeCell ref="B14:D14"/>
    <mergeCell ref="E14:F14"/>
    <mergeCell ref="G14:H14"/>
    <mergeCell ref="I14:J14"/>
    <mergeCell ref="K14:L14"/>
    <mergeCell ref="M14:N14"/>
    <mergeCell ref="O14:Q14"/>
    <mergeCell ref="B15:D15"/>
    <mergeCell ref="E15:F15"/>
    <mergeCell ref="G15:H15"/>
    <mergeCell ref="I15:J15"/>
    <mergeCell ref="K15:L15"/>
    <mergeCell ref="M15:N15"/>
    <mergeCell ref="O15:Q15"/>
    <mergeCell ref="B16:D16"/>
    <mergeCell ref="E16:F16"/>
    <mergeCell ref="G16:H16"/>
    <mergeCell ref="I16:J16"/>
    <mergeCell ref="K16:L16"/>
    <mergeCell ref="M16:N16"/>
    <mergeCell ref="O16:Q16"/>
    <mergeCell ref="B17:D17"/>
    <mergeCell ref="E17:F17"/>
    <mergeCell ref="G17:H17"/>
    <mergeCell ref="I17:J17"/>
    <mergeCell ref="K17:L17"/>
    <mergeCell ref="M17:N17"/>
    <mergeCell ref="O17:Q17"/>
    <mergeCell ref="B18:D18"/>
    <mergeCell ref="E18:F18"/>
    <mergeCell ref="G18:H18"/>
    <mergeCell ref="I18:J18"/>
    <mergeCell ref="K18:L18"/>
    <mergeCell ref="M18:N18"/>
    <mergeCell ref="O18:Q18"/>
    <mergeCell ref="B19:D19"/>
    <mergeCell ref="E19:F19"/>
    <mergeCell ref="G19:H19"/>
    <mergeCell ref="I19:J19"/>
    <mergeCell ref="K19:L19"/>
    <mergeCell ref="M19:N19"/>
    <mergeCell ref="O19:Q19"/>
    <mergeCell ref="B20:D20"/>
    <mergeCell ref="E20:F20"/>
    <mergeCell ref="G20:H20"/>
    <mergeCell ref="I20:J20"/>
    <mergeCell ref="K20:L20"/>
    <mergeCell ref="M20:N20"/>
    <mergeCell ref="O20:Q20"/>
    <mergeCell ref="B21:D21"/>
    <mergeCell ref="E21:F21"/>
    <mergeCell ref="G21:H21"/>
    <mergeCell ref="I21:J21"/>
    <mergeCell ref="K21:L21"/>
    <mergeCell ref="M21:N21"/>
    <mergeCell ref="O21:Q21"/>
    <mergeCell ref="B22:D22"/>
    <mergeCell ref="E22:F22"/>
    <mergeCell ref="G22:H22"/>
    <mergeCell ref="I22:J22"/>
    <mergeCell ref="K22:L22"/>
    <mergeCell ref="M22:N22"/>
    <mergeCell ref="O22:Q22"/>
    <mergeCell ref="B23:D23"/>
    <mergeCell ref="E23:F23"/>
    <mergeCell ref="G23:H23"/>
    <mergeCell ref="I23:J23"/>
    <mergeCell ref="K23:L23"/>
    <mergeCell ref="M23:N23"/>
    <mergeCell ref="O23:Q23"/>
    <mergeCell ref="B24:D24"/>
    <mergeCell ref="E24:F24"/>
    <mergeCell ref="G24:H24"/>
    <mergeCell ref="I24:J24"/>
    <mergeCell ref="K24:L24"/>
    <mergeCell ref="M24:N24"/>
    <mergeCell ref="O24:Q24"/>
    <mergeCell ref="B25:D25"/>
    <mergeCell ref="E25:F25"/>
    <mergeCell ref="G25:H25"/>
    <mergeCell ref="I25:J25"/>
    <mergeCell ref="K25:L25"/>
    <mergeCell ref="M25:N25"/>
    <mergeCell ref="O25:Q25"/>
    <mergeCell ref="B26:D26"/>
    <mergeCell ref="E26:F26"/>
    <mergeCell ref="G26:H26"/>
    <mergeCell ref="I26:J26"/>
    <mergeCell ref="K26:L26"/>
    <mergeCell ref="M26:N26"/>
    <mergeCell ref="O26:Q26"/>
    <mergeCell ref="B27:D27"/>
    <mergeCell ref="E27:F27"/>
    <mergeCell ref="G27:H27"/>
    <mergeCell ref="I27:J27"/>
    <mergeCell ref="K27:L27"/>
    <mergeCell ref="M27:N27"/>
    <mergeCell ref="O27:Q27"/>
    <mergeCell ref="A28:D28"/>
    <mergeCell ref="E28:F28"/>
    <mergeCell ref="G28:H28"/>
    <mergeCell ref="I28:J28"/>
    <mergeCell ref="K28:L28"/>
    <mergeCell ref="M28:N28"/>
    <mergeCell ref="O28:Q28"/>
    <mergeCell ref="A6:A7"/>
    <mergeCell ref="B6:D7"/>
    <mergeCell ref="O6:Q7"/>
  </mergeCells>
  <phoneticPr fontId="1"/>
  <dataValidations count="1">
    <dataValidation type="list" allowBlank="1" showDropDown="0" showInputMessage="1" showErrorMessage="1" sqref="E8:N27">
      <formula1>$X$6:$X$7</formula1>
    </dataValidation>
  </dataValidations>
  <printOptions horizontalCentered="1" verticalCentered="1"/>
  <pageMargins left="0.43307086614173229" right="0.43307086614173229" top="0.55118110236220474" bottom="0.55118110236220474" header="0.31496062992125984" footer="0.31496062992125984"/>
  <pageSetup paperSize="9" fitToWidth="1" fitToHeight="1" orientation="portrait"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I42"/>
  <sheetViews>
    <sheetView workbookViewId="0">
      <selection activeCell="M27" sqref="M27"/>
    </sheetView>
  </sheetViews>
  <sheetFormatPr defaultRowHeight="19.5"/>
  <cols>
    <col min="1" max="8" width="9" style="145" customWidth="1"/>
    <col min="9" max="9" width="8.375" style="145" customWidth="1"/>
    <col min="10" max="16384" width="9" style="145" customWidth="1"/>
  </cols>
  <sheetData>
    <row r="1" spans="1:9">
      <c r="A1" s="146" t="s">
        <v>58</v>
      </c>
      <c r="B1" s="151"/>
      <c r="C1" s="151"/>
      <c r="D1" s="151"/>
      <c r="E1" s="151"/>
      <c r="F1" s="151"/>
      <c r="G1" s="151"/>
      <c r="H1" s="151"/>
      <c r="I1" s="152"/>
    </row>
    <row r="2" spans="1:9" ht="18" customHeight="1">
      <c r="A2" s="147"/>
    </row>
    <row r="3" spans="1:9" ht="18" customHeight="1">
      <c r="A3" s="147" t="s">
        <v>14</v>
      </c>
    </row>
    <row r="4" spans="1:9" ht="18" customHeight="1">
      <c r="A4" s="147" t="s">
        <v>73</v>
      </c>
    </row>
    <row r="5" spans="1:9" ht="18" customHeight="1">
      <c r="A5" s="148" t="s">
        <v>74</v>
      </c>
    </row>
    <row r="6" spans="1:9" ht="18" customHeight="1">
      <c r="A6" s="148" t="s">
        <v>33</v>
      </c>
    </row>
    <row r="7" spans="1:9" ht="18" customHeight="1">
      <c r="A7" s="149" t="s">
        <v>67</v>
      </c>
    </row>
    <row r="8" spans="1:9" ht="18" customHeight="1">
      <c r="A8" s="149" t="s">
        <v>51</v>
      </c>
    </row>
    <row r="9" spans="1:9" ht="18" customHeight="1">
      <c r="A9" s="149" t="s">
        <v>68</v>
      </c>
    </row>
    <row r="10" spans="1:9" ht="18" customHeight="1">
      <c r="A10" s="149" t="s">
        <v>69</v>
      </c>
    </row>
    <row r="11" spans="1:9" ht="18" customHeight="1">
      <c r="A11" s="149" t="s">
        <v>70</v>
      </c>
    </row>
    <row r="12" spans="1:9" ht="18" customHeight="1">
      <c r="A12" s="149" t="s">
        <v>44</v>
      </c>
    </row>
    <row r="13" spans="1:9" ht="18" customHeight="1">
      <c r="A13" s="148" t="s">
        <v>0</v>
      </c>
    </row>
    <row r="14" spans="1:9" ht="18" customHeight="1">
      <c r="A14" s="149" t="s">
        <v>21</v>
      </c>
    </row>
    <row r="15" spans="1:9" ht="18" customHeight="1">
      <c r="A15" s="149" t="s">
        <v>71</v>
      </c>
    </row>
    <row r="16" spans="1:9" ht="18" customHeight="1">
      <c r="A16" s="149" t="s">
        <v>72</v>
      </c>
    </row>
    <row r="17" spans="1:1" ht="18" customHeight="1">
      <c r="A17" s="149" t="s">
        <v>66</v>
      </c>
    </row>
    <row r="18" spans="1:1" ht="18" customHeight="1">
      <c r="A18" s="147"/>
    </row>
    <row r="19" spans="1:1" ht="18" customHeight="1">
      <c r="A19" s="147" t="s">
        <v>62</v>
      </c>
    </row>
    <row r="20" spans="1:1" ht="18" customHeight="1">
      <c r="A20" s="148" t="s">
        <v>75</v>
      </c>
    </row>
    <row r="21" spans="1:1" ht="18" customHeight="1">
      <c r="A21" s="148" t="s">
        <v>76</v>
      </c>
    </row>
    <row r="22" spans="1:1" ht="18" customHeight="1">
      <c r="A22" s="148" t="s">
        <v>77</v>
      </c>
    </row>
    <row r="23" spans="1:1" ht="18" customHeight="1">
      <c r="A23" s="148" t="s">
        <v>78</v>
      </c>
    </row>
    <row r="24" spans="1:1" ht="18" customHeight="1">
      <c r="A24" s="148" t="s">
        <v>79</v>
      </c>
    </row>
    <row r="25" spans="1:1" ht="18" customHeight="1">
      <c r="A25" s="148" t="s">
        <v>80</v>
      </c>
    </row>
    <row r="26" spans="1:1" ht="18" customHeight="1">
      <c r="A26" s="148" t="s">
        <v>81</v>
      </c>
    </row>
    <row r="27" spans="1:1" ht="18" customHeight="1">
      <c r="A27" s="148" t="s">
        <v>33</v>
      </c>
    </row>
    <row r="28" spans="1:1" ht="18" customHeight="1">
      <c r="A28" s="149" t="s">
        <v>82</v>
      </c>
    </row>
    <row r="29" spans="1:1" ht="18" customHeight="1">
      <c r="A29" s="149" t="s">
        <v>83</v>
      </c>
    </row>
    <row r="30" spans="1:1" ht="18" customHeight="1">
      <c r="A30" s="149" t="s">
        <v>84</v>
      </c>
    </row>
    <row r="31" spans="1:1" ht="18" customHeight="1">
      <c r="A31" s="149" t="s">
        <v>85</v>
      </c>
    </row>
    <row r="32" spans="1:1" ht="18" customHeight="1">
      <c r="A32" s="149" t="s">
        <v>86</v>
      </c>
    </row>
    <row r="33" spans="1:9" ht="18" customHeight="1">
      <c r="A33" s="149" t="s">
        <v>87</v>
      </c>
    </row>
    <row r="34" spans="1:9" ht="18" customHeight="1">
      <c r="A34" s="149" t="s">
        <v>31</v>
      </c>
    </row>
    <row r="35" spans="1:9" ht="18" customHeight="1">
      <c r="A35" s="149" t="s">
        <v>89</v>
      </c>
    </row>
    <row r="36" spans="1:9" ht="18" customHeight="1">
      <c r="A36" s="148" t="s">
        <v>0</v>
      </c>
    </row>
    <row r="37" spans="1:9" ht="18" customHeight="1">
      <c r="A37" s="149" t="s">
        <v>90</v>
      </c>
    </row>
    <row r="38" spans="1:9" ht="18" customHeight="1">
      <c r="A38" s="149" t="s">
        <v>91</v>
      </c>
    </row>
    <row r="39" spans="1:9" ht="18" customHeight="1">
      <c r="A39" s="149"/>
    </row>
    <row r="40" spans="1:9" ht="18" customHeight="1">
      <c r="A40" s="147" t="s">
        <v>88</v>
      </c>
    </row>
    <row r="41" spans="1:9" ht="18" customHeight="1">
      <c r="A41" s="149"/>
    </row>
    <row r="42" spans="1:9" ht="18" customHeight="1">
      <c r="A42" s="150"/>
      <c r="B42" s="150"/>
      <c r="C42" s="150"/>
      <c r="D42" s="150"/>
      <c r="E42" s="150"/>
      <c r="F42" s="150"/>
      <c r="G42" s="150"/>
      <c r="H42" s="150"/>
      <c r="I42" s="153" t="s">
        <v>97</v>
      </c>
    </row>
  </sheetData>
  <phoneticPr fontId="1"/>
  <pageMargins left="0.70866141732283472" right="0.70866141732283472" top="0.74803149606299213" bottom="0.35433070866141736" header="0.31496062992125984" footer="0.31496062992125984"/>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T28"/>
  <sheetViews>
    <sheetView workbookViewId="0">
      <selection activeCell="AA14" sqref="AA14"/>
    </sheetView>
  </sheetViews>
  <sheetFormatPr defaultRowHeight="13.5"/>
  <cols>
    <col min="1" max="1" width="5" style="105" customWidth="1"/>
    <col min="2" max="4" width="5" style="106" customWidth="1"/>
    <col min="5" max="9" width="5.125" style="107" customWidth="1"/>
    <col min="10" max="10" width="5.125" style="106" customWidth="1"/>
    <col min="11" max="13" width="5.125" style="107" customWidth="1"/>
    <col min="14" max="17" width="5.125" style="106" customWidth="1"/>
    <col min="18" max="30" width="7.625" style="106" customWidth="1"/>
    <col min="31" max="34" width="5.25" style="106" customWidth="1"/>
    <col min="35" max="16384" width="9" style="106" customWidth="1"/>
  </cols>
  <sheetData>
    <row r="1" spans="1:20">
      <c r="P1" s="140" t="s">
        <v>16</v>
      </c>
      <c r="Q1" s="140"/>
    </row>
    <row r="2" spans="1:20" ht="30" customHeight="1">
      <c r="A2" s="2" t="s">
        <v>104</v>
      </c>
      <c r="B2" s="2"/>
      <c r="C2" s="2"/>
      <c r="D2" s="2"/>
      <c r="E2" s="2"/>
      <c r="F2" s="2"/>
      <c r="G2" s="2"/>
      <c r="H2" s="2"/>
      <c r="I2" s="2"/>
      <c r="J2" s="2"/>
      <c r="K2" s="2"/>
      <c r="L2" s="2"/>
      <c r="M2" s="2"/>
      <c r="N2" s="2"/>
      <c r="O2" s="2"/>
      <c r="P2" s="2"/>
      <c r="Q2" s="2"/>
    </row>
    <row r="3" spans="1:20" ht="15" customHeight="1">
      <c r="A3" s="2"/>
      <c r="B3" s="2"/>
      <c r="C3" s="2"/>
      <c r="D3" s="2"/>
      <c r="E3" s="2"/>
      <c r="F3" s="2"/>
      <c r="G3" s="2"/>
      <c r="H3" s="2"/>
      <c r="I3" s="2"/>
      <c r="J3" s="2"/>
      <c r="K3" s="2"/>
      <c r="L3" s="2"/>
      <c r="M3" s="2"/>
      <c r="N3" s="2"/>
      <c r="O3" s="2"/>
      <c r="P3" s="2"/>
      <c r="Q3" s="2"/>
    </row>
    <row r="4" spans="1:20" s="108" customFormat="1" ht="30" customHeight="1">
      <c r="A4" s="109" t="s">
        <v>10</v>
      </c>
      <c r="B4" s="109"/>
      <c r="C4" s="109"/>
      <c r="D4" s="157" t="str">
        <f>IF('明細書(1頁)'!D4:G4="","",'明細書(1頁)'!D4:G4)</f>
        <v/>
      </c>
      <c r="E4" s="158"/>
      <c r="F4" s="158"/>
      <c r="G4" s="158"/>
      <c r="H4" s="158"/>
      <c r="I4" s="158"/>
      <c r="J4" s="158"/>
      <c r="K4" s="158"/>
      <c r="L4" s="159"/>
      <c r="M4" s="135" t="s">
        <v>8</v>
      </c>
      <c r="N4" s="136" t="str">
        <f>'明細書(1頁)'!J4</f>
        <v/>
      </c>
      <c r="O4" s="137" t="s">
        <v>3</v>
      </c>
      <c r="P4" s="136" t="str">
        <f>'明細書(1頁)'!P4</f>
        <v/>
      </c>
      <c r="Q4" s="142" t="s">
        <v>7</v>
      </c>
    </row>
    <row r="5" spans="1:20" ht="15" customHeight="1"/>
    <row r="6" spans="1:20" s="154" customFormat="1" ht="15" customHeight="1">
      <c r="A6" s="110" t="s">
        <v>2</v>
      </c>
      <c r="B6" s="113" t="s">
        <v>5</v>
      </c>
      <c r="C6" s="118"/>
      <c r="D6" s="121"/>
      <c r="E6" s="125" t="str">
        <f>'明細書(1頁)'!E6:F6</f>
        <v>介護予防ｹｱﾏﾈｼﾞﾒﾝﾄB</v>
      </c>
      <c r="F6" s="125"/>
      <c r="G6" s="125" t="s">
        <v>52</v>
      </c>
      <c r="H6" s="125"/>
      <c r="I6" s="125" t="s">
        <v>55</v>
      </c>
      <c r="J6" s="125"/>
      <c r="K6" s="125" t="s">
        <v>102</v>
      </c>
      <c r="L6" s="125"/>
      <c r="M6" s="125" t="s">
        <v>103</v>
      </c>
      <c r="N6" s="125"/>
      <c r="O6" s="113" t="s">
        <v>12</v>
      </c>
      <c r="P6" s="118"/>
      <c r="Q6" s="121"/>
    </row>
    <row r="7" spans="1:20" s="154" customFormat="1" ht="15" customHeight="1">
      <c r="A7" s="111"/>
      <c r="B7" s="114"/>
      <c r="C7" s="119"/>
      <c r="D7" s="122"/>
      <c r="E7" s="126">
        <f>'明細書(1頁)'!E7</f>
        <v>3300</v>
      </c>
      <c r="F7" s="130"/>
      <c r="G7" s="126">
        <v>3000</v>
      </c>
      <c r="H7" s="130"/>
      <c r="I7" s="126">
        <v>3000</v>
      </c>
      <c r="J7" s="130"/>
      <c r="K7" s="126">
        <v>1000</v>
      </c>
      <c r="L7" s="130"/>
      <c r="M7" s="126">
        <v>500</v>
      </c>
      <c r="N7" s="130"/>
      <c r="O7" s="114"/>
      <c r="P7" s="119"/>
      <c r="Q7" s="122"/>
      <c r="S7" s="160" t="s">
        <v>59</v>
      </c>
    </row>
    <row r="8" spans="1:20" ht="30" customHeight="1">
      <c r="A8" s="40">
        <v>21</v>
      </c>
      <c r="B8" s="155"/>
      <c r="C8" s="155"/>
      <c r="D8" s="155"/>
      <c r="E8" s="127"/>
      <c r="F8" s="127"/>
      <c r="G8" s="132"/>
      <c r="H8" s="134"/>
      <c r="I8" s="127"/>
      <c r="J8" s="127"/>
      <c r="K8" s="132"/>
      <c r="L8" s="134"/>
      <c r="M8" s="127"/>
      <c r="N8" s="127"/>
      <c r="O8" s="138">
        <f t="shared" ref="O8:O27" si="0">IF(E8=$S$9,$E$7,0)+IF(G8=$S$9,$G$7,0)+IF(I8=$S$9,$I$7,0)+IF(K8=$S$9,$K$7,0)+IF(M8=$S$9,$M$7,0)</f>
        <v>0</v>
      </c>
      <c r="P8" s="138"/>
      <c r="Q8" s="138"/>
      <c r="S8" s="160"/>
      <c r="T8" s="154"/>
    </row>
    <row r="9" spans="1:20" ht="30" customHeight="1">
      <c r="A9" s="40">
        <v>22</v>
      </c>
      <c r="B9" s="155"/>
      <c r="C9" s="155"/>
      <c r="D9" s="155"/>
      <c r="E9" s="127"/>
      <c r="F9" s="127"/>
      <c r="G9" s="132"/>
      <c r="H9" s="134"/>
      <c r="I9" s="132"/>
      <c r="J9" s="134"/>
      <c r="K9" s="132"/>
      <c r="L9" s="134"/>
      <c r="M9" s="132"/>
      <c r="N9" s="134"/>
      <c r="O9" s="138">
        <f t="shared" si="0"/>
        <v>0</v>
      </c>
      <c r="P9" s="138"/>
      <c r="Q9" s="138"/>
      <c r="S9" s="160" t="s">
        <v>38</v>
      </c>
      <c r="T9" s="154"/>
    </row>
    <row r="10" spans="1:20" ht="30" customHeight="1">
      <c r="A10" s="40">
        <v>23</v>
      </c>
      <c r="B10" s="155"/>
      <c r="C10" s="155"/>
      <c r="D10" s="155"/>
      <c r="E10" s="127"/>
      <c r="F10" s="127"/>
      <c r="G10" s="127"/>
      <c r="H10" s="127"/>
      <c r="I10" s="127"/>
      <c r="J10" s="127"/>
      <c r="K10" s="127"/>
      <c r="L10" s="127"/>
      <c r="M10" s="127"/>
      <c r="N10" s="127"/>
      <c r="O10" s="138">
        <f t="shared" si="0"/>
        <v>0</v>
      </c>
      <c r="P10" s="138"/>
      <c r="Q10" s="138"/>
      <c r="S10" s="154"/>
      <c r="T10" s="154"/>
    </row>
    <row r="11" spans="1:20" ht="30" customHeight="1">
      <c r="A11" s="40">
        <v>24</v>
      </c>
      <c r="B11" s="155"/>
      <c r="C11" s="155"/>
      <c r="D11" s="155"/>
      <c r="E11" s="127"/>
      <c r="F11" s="127"/>
      <c r="G11" s="132"/>
      <c r="H11" s="134"/>
      <c r="I11" s="127"/>
      <c r="J11" s="127"/>
      <c r="K11" s="132"/>
      <c r="L11" s="134"/>
      <c r="M11" s="127"/>
      <c r="N11" s="127"/>
      <c r="O11" s="138">
        <f t="shared" si="0"/>
        <v>0</v>
      </c>
      <c r="P11" s="138"/>
      <c r="Q11" s="138"/>
      <c r="S11" s="161"/>
      <c r="T11" s="147" t="s">
        <v>64</v>
      </c>
    </row>
    <row r="12" spans="1:20" ht="30" customHeight="1">
      <c r="A12" s="40">
        <v>25</v>
      </c>
      <c r="B12" s="155"/>
      <c r="C12" s="155"/>
      <c r="D12" s="155"/>
      <c r="E12" s="127"/>
      <c r="F12" s="127"/>
      <c r="G12" s="127"/>
      <c r="H12" s="127"/>
      <c r="I12" s="127"/>
      <c r="J12" s="127"/>
      <c r="K12" s="127"/>
      <c r="L12" s="127"/>
      <c r="M12" s="127"/>
      <c r="N12" s="127"/>
      <c r="O12" s="138">
        <f t="shared" si="0"/>
        <v>0</v>
      </c>
      <c r="P12" s="138"/>
      <c r="Q12" s="138"/>
    </row>
    <row r="13" spans="1:20" ht="30" customHeight="1">
      <c r="A13" s="40">
        <v>26</v>
      </c>
      <c r="B13" s="155"/>
      <c r="C13" s="155"/>
      <c r="D13" s="155"/>
      <c r="E13" s="127"/>
      <c r="F13" s="127"/>
      <c r="G13" s="127"/>
      <c r="H13" s="127"/>
      <c r="I13" s="127"/>
      <c r="J13" s="127"/>
      <c r="K13" s="127"/>
      <c r="L13" s="127"/>
      <c r="M13" s="127"/>
      <c r="N13" s="127"/>
      <c r="O13" s="138">
        <f t="shared" si="0"/>
        <v>0</v>
      </c>
      <c r="P13" s="138"/>
      <c r="Q13" s="138"/>
    </row>
    <row r="14" spans="1:20" ht="30" customHeight="1">
      <c r="A14" s="40">
        <v>27</v>
      </c>
      <c r="B14" s="155"/>
      <c r="C14" s="155"/>
      <c r="D14" s="155"/>
      <c r="E14" s="127"/>
      <c r="F14" s="127"/>
      <c r="G14" s="127"/>
      <c r="H14" s="127"/>
      <c r="I14" s="127"/>
      <c r="J14" s="127"/>
      <c r="K14" s="127"/>
      <c r="L14" s="127"/>
      <c r="M14" s="127"/>
      <c r="N14" s="127"/>
      <c r="O14" s="138">
        <f t="shared" si="0"/>
        <v>0</v>
      </c>
      <c r="P14" s="138"/>
      <c r="Q14" s="138"/>
    </row>
    <row r="15" spans="1:20" ht="30" customHeight="1">
      <c r="A15" s="40">
        <v>28</v>
      </c>
      <c r="B15" s="155"/>
      <c r="C15" s="155"/>
      <c r="D15" s="155"/>
      <c r="E15" s="127"/>
      <c r="F15" s="127"/>
      <c r="G15" s="127"/>
      <c r="H15" s="127"/>
      <c r="I15" s="127"/>
      <c r="J15" s="127"/>
      <c r="K15" s="127"/>
      <c r="L15" s="127"/>
      <c r="M15" s="127"/>
      <c r="N15" s="127"/>
      <c r="O15" s="138">
        <f t="shared" si="0"/>
        <v>0</v>
      </c>
      <c r="P15" s="138"/>
      <c r="Q15" s="138"/>
    </row>
    <row r="16" spans="1:20" ht="30" customHeight="1">
      <c r="A16" s="40">
        <v>29</v>
      </c>
      <c r="B16" s="155"/>
      <c r="C16" s="155"/>
      <c r="D16" s="155"/>
      <c r="E16" s="127"/>
      <c r="F16" s="127"/>
      <c r="G16" s="127"/>
      <c r="H16" s="127"/>
      <c r="I16" s="127"/>
      <c r="J16" s="127"/>
      <c r="K16" s="127"/>
      <c r="L16" s="127"/>
      <c r="M16" s="127"/>
      <c r="N16" s="127"/>
      <c r="O16" s="138">
        <f t="shared" si="0"/>
        <v>0</v>
      </c>
      <c r="P16" s="138"/>
      <c r="Q16" s="138"/>
    </row>
    <row r="17" spans="1:17" ht="30" customHeight="1">
      <c r="A17" s="40">
        <v>30</v>
      </c>
      <c r="B17" s="155"/>
      <c r="C17" s="155"/>
      <c r="D17" s="155"/>
      <c r="E17" s="127"/>
      <c r="F17" s="127"/>
      <c r="G17" s="127"/>
      <c r="H17" s="127"/>
      <c r="I17" s="127"/>
      <c r="J17" s="127"/>
      <c r="K17" s="127"/>
      <c r="L17" s="127"/>
      <c r="M17" s="127"/>
      <c r="N17" s="127"/>
      <c r="O17" s="138">
        <f t="shared" si="0"/>
        <v>0</v>
      </c>
      <c r="P17" s="138"/>
      <c r="Q17" s="138"/>
    </row>
    <row r="18" spans="1:17" ht="30" customHeight="1">
      <c r="A18" s="40">
        <v>31</v>
      </c>
      <c r="B18" s="155"/>
      <c r="C18" s="155"/>
      <c r="D18" s="155"/>
      <c r="E18" s="127"/>
      <c r="F18" s="127"/>
      <c r="G18" s="127"/>
      <c r="H18" s="127"/>
      <c r="I18" s="127"/>
      <c r="J18" s="127"/>
      <c r="K18" s="127"/>
      <c r="L18" s="127"/>
      <c r="M18" s="127"/>
      <c r="N18" s="127"/>
      <c r="O18" s="138">
        <f t="shared" si="0"/>
        <v>0</v>
      </c>
      <c r="P18" s="138"/>
      <c r="Q18" s="138"/>
    </row>
    <row r="19" spans="1:17" ht="30" customHeight="1">
      <c r="A19" s="40">
        <v>32</v>
      </c>
      <c r="B19" s="155"/>
      <c r="C19" s="155"/>
      <c r="D19" s="155"/>
      <c r="E19" s="127"/>
      <c r="F19" s="127"/>
      <c r="G19" s="127"/>
      <c r="H19" s="127"/>
      <c r="I19" s="127"/>
      <c r="J19" s="127"/>
      <c r="K19" s="127"/>
      <c r="L19" s="127"/>
      <c r="M19" s="127"/>
      <c r="N19" s="127"/>
      <c r="O19" s="138">
        <f t="shared" si="0"/>
        <v>0</v>
      </c>
      <c r="P19" s="138"/>
      <c r="Q19" s="138"/>
    </row>
    <row r="20" spans="1:17" ht="30" customHeight="1">
      <c r="A20" s="40">
        <v>33</v>
      </c>
      <c r="B20" s="155"/>
      <c r="C20" s="155"/>
      <c r="D20" s="155"/>
      <c r="E20" s="127"/>
      <c r="F20" s="127"/>
      <c r="G20" s="127"/>
      <c r="H20" s="127"/>
      <c r="I20" s="127"/>
      <c r="J20" s="127"/>
      <c r="K20" s="127"/>
      <c r="L20" s="127"/>
      <c r="M20" s="127"/>
      <c r="N20" s="127"/>
      <c r="O20" s="138">
        <f t="shared" si="0"/>
        <v>0</v>
      </c>
      <c r="P20" s="138"/>
      <c r="Q20" s="138"/>
    </row>
    <row r="21" spans="1:17" ht="30" customHeight="1">
      <c r="A21" s="40">
        <v>34</v>
      </c>
      <c r="B21" s="155"/>
      <c r="C21" s="155"/>
      <c r="D21" s="155"/>
      <c r="E21" s="127"/>
      <c r="F21" s="127"/>
      <c r="G21" s="127"/>
      <c r="H21" s="127"/>
      <c r="I21" s="127"/>
      <c r="J21" s="127"/>
      <c r="K21" s="127"/>
      <c r="L21" s="127"/>
      <c r="M21" s="127"/>
      <c r="N21" s="127"/>
      <c r="O21" s="138">
        <f t="shared" si="0"/>
        <v>0</v>
      </c>
      <c r="P21" s="138"/>
      <c r="Q21" s="138"/>
    </row>
    <row r="22" spans="1:17" ht="30" customHeight="1">
      <c r="A22" s="40">
        <v>35</v>
      </c>
      <c r="B22" s="155"/>
      <c r="C22" s="155"/>
      <c r="D22" s="155"/>
      <c r="E22" s="127"/>
      <c r="F22" s="127"/>
      <c r="G22" s="127"/>
      <c r="H22" s="127"/>
      <c r="I22" s="127"/>
      <c r="J22" s="127"/>
      <c r="K22" s="127"/>
      <c r="L22" s="127"/>
      <c r="M22" s="127"/>
      <c r="N22" s="127"/>
      <c r="O22" s="138">
        <f t="shared" si="0"/>
        <v>0</v>
      </c>
      <c r="P22" s="138"/>
      <c r="Q22" s="138"/>
    </row>
    <row r="23" spans="1:17" ht="30" customHeight="1">
      <c r="A23" s="40">
        <v>36</v>
      </c>
      <c r="B23" s="155"/>
      <c r="C23" s="155"/>
      <c r="D23" s="155"/>
      <c r="E23" s="127"/>
      <c r="F23" s="127"/>
      <c r="G23" s="127"/>
      <c r="H23" s="127"/>
      <c r="I23" s="127"/>
      <c r="J23" s="127"/>
      <c r="K23" s="127"/>
      <c r="L23" s="127"/>
      <c r="M23" s="127"/>
      <c r="N23" s="127"/>
      <c r="O23" s="138">
        <f t="shared" si="0"/>
        <v>0</v>
      </c>
      <c r="P23" s="138"/>
      <c r="Q23" s="138"/>
    </row>
    <row r="24" spans="1:17" ht="30" customHeight="1">
      <c r="A24" s="40">
        <v>37</v>
      </c>
      <c r="B24" s="155"/>
      <c r="C24" s="155"/>
      <c r="D24" s="155"/>
      <c r="E24" s="127"/>
      <c r="F24" s="127"/>
      <c r="G24" s="127"/>
      <c r="H24" s="127"/>
      <c r="I24" s="127"/>
      <c r="J24" s="127"/>
      <c r="K24" s="127"/>
      <c r="L24" s="127"/>
      <c r="M24" s="127"/>
      <c r="N24" s="127"/>
      <c r="O24" s="138">
        <f t="shared" si="0"/>
        <v>0</v>
      </c>
      <c r="P24" s="138"/>
      <c r="Q24" s="138"/>
    </row>
    <row r="25" spans="1:17" ht="30" customHeight="1">
      <c r="A25" s="40">
        <v>38</v>
      </c>
      <c r="B25" s="155"/>
      <c r="C25" s="155"/>
      <c r="D25" s="155"/>
      <c r="E25" s="127"/>
      <c r="F25" s="127"/>
      <c r="G25" s="127"/>
      <c r="H25" s="127"/>
      <c r="I25" s="127"/>
      <c r="J25" s="127"/>
      <c r="K25" s="127"/>
      <c r="L25" s="127"/>
      <c r="M25" s="127"/>
      <c r="N25" s="127"/>
      <c r="O25" s="138">
        <f t="shared" si="0"/>
        <v>0</v>
      </c>
      <c r="P25" s="138"/>
      <c r="Q25" s="138"/>
    </row>
    <row r="26" spans="1:17" ht="30" customHeight="1">
      <c r="A26" s="40">
        <v>39</v>
      </c>
      <c r="B26" s="155"/>
      <c r="C26" s="155"/>
      <c r="D26" s="155"/>
      <c r="E26" s="127"/>
      <c r="F26" s="127"/>
      <c r="G26" s="127"/>
      <c r="H26" s="127"/>
      <c r="I26" s="127"/>
      <c r="J26" s="127"/>
      <c r="K26" s="127"/>
      <c r="L26" s="127"/>
      <c r="M26" s="127"/>
      <c r="N26" s="127"/>
      <c r="O26" s="138">
        <f t="shared" si="0"/>
        <v>0</v>
      </c>
      <c r="P26" s="138"/>
      <c r="Q26" s="138"/>
    </row>
    <row r="27" spans="1:17" ht="30" customHeight="1">
      <c r="A27" s="40">
        <v>40</v>
      </c>
      <c r="B27" s="156"/>
      <c r="C27" s="156"/>
      <c r="D27" s="156"/>
      <c r="E27" s="128"/>
      <c r="F27" s="128"/>
      <c r="G27" s="128"/>
      <c r="H27" s="128"/>
      <c r="I27" s="128"/>
      <c r="J27" s="128"/>
      <c r="K27" s="128"/>
      <c r="L27" s="128"/>
      <c r="M27" s="128"/>
      <c r="N27" s="128"/>
      <c r="O27" s="138">
        <f t="shared" si="0"/>
        <v>0</v>
      </c>
      <c r="P27" s="138"/>
      <c r="Q27" s="138"/>
    </row>
    <row r="28" spans="1:17" ht="30" customHeight="1">
      <c r="A28" s="112" t="s">
        <v>15</v>
      </c>
      <c r="B28" s="117"/>
      <c r="C28" s="117"/>
      <c r="D28" s="123"/>
      <c r="E28" s="129">
        <f>COUNTIF(E8:F27,"○")</f>
        <v>0</v>
      </c>
      <c r="F28" s="131"/>
      <c r="G28" s="129">
        <f>COUNTIF(G8:H27,"○")</f>
        <v>0</v>
      </c>
      <c r="H28" s="131"/>
      <c r="I28" s="129">
        <f>COUNTIF(I8:J27,"○")</f>
        <v>0</v>
      </c>
      <c r="J28" s="131"/>
      <c r="K28" s="129">
        <f>COUNTIF(K8:L27,"○")</f>
        <v>0</v>
      </c>
      <c r="L28" s="131"/>
      <c r="M28" s="129">
        <f>COUNTIF(M8:N27,"○")</f>
        <v>0</v>
      </c>
      <c r="N28" s="131"/>
      <c r="O28" s="139">
        <f>SUM(O8:Q27)</f>
        <v>0</v>
      </c>
      <c r="P28" s="141"/>
      <c r="Q28" s="143"/>
    </row>
    <row r="29" spans="1:17" ht="20.100000000000001" customHeight="1"/>
    <row r="30" spans="1:17" ht="20.100000000000001" customHeight="1"/>
  </sheetData>
  <mergeCells count="164">
    <mergeCell ref="P1:Q1"/>
    <mergeCell ref="A2:Q2"/>
    <mergeCell ref="A4:C4"/>
    <mergeCell ref="D4:L4"/>
    <mergeCell ref="E6:F6"/>
    <mergeCell ref="G6:H6"/>
    <mergeCell ref="I6:J6"/>
    <mergeCell ref="K6:L6"/>
    <mergeCell ref="M6:N6"/>
    <mergeCell ref="E7:F7"/>
    <mergeCell ref="G7:H7"/>
    <mergeCell ref="I7:J7"/>
    <mergeCell ref="K7:L7"/>
    <mergeCell ref="M7:N7"/>
    <mergeCell ref="B8:D8"/>
    <mergeCell ref="E8:F8"/>
    <mergeCell ref="G8:H8"/>
    <mergeCell ref="I8:J8"/>
    <mergeCell ref="K8:L8"/>
    <mergeCell ref="M8:N8"/>
    <mergeCell ref="O8:Q8"/>
    <mergeCell ref="B9:D9"/>
    <mergeCell ref="E9:F9"/>
    <mergeCell ref="G9:H9"/>
    <mergeCell ref="I9:J9"/>
    <mergeCell ref="K9:L9"/>
    <mergeCell ref="M9:N9"/>
    <mergeCell ref="O9:Q9"/>
    <mergeCell ref="B10:D10"/>
    <mergeCell ref="E10:F10"/>
    <mergeCell ref="G10:H10"/>
    <mergeCell ref="I10:J10"/>
    <mergeCell ref="K10:L10"/>
    <mergeCell ref="M10:N10"/>
    <mergeCell ref="O10:Q10"/>
    <mergeCell ref="B11:D11"/>
    <mergeCell ref="E11:F11"/>
    <mergeCell ref="G11:H11"/>
    <mergeCell ref="I11:J11"/>
    <mergeCell ref="K11:L11"/>
    <mergeCell ref="M11:N11"/>
    <mergeCell ref="O11:Q11"/>
    <mergeCell ref="B12:D12"/>
    <mergeCell ref="E12:F12"/>
    <mergeCell ref="G12:H12"/>
    <mergeCell ref="I12:J12"/>
    <mergeCell ref="K12:L12"/>
    <mergeCell ref="M12:N12"/>
    <mergeCell ref="O12:Q12"/>
    <mergeCell ref="B13:D13"/>
    <mergeCell ref="E13:F13"/>
    <mergeCell ref="G13:H13"/>
    <mergeCell ref="I13:J13"/>
    <mergeCell ref="K13:L13"/>
    <mergeCell ref="M13:N13"/>
    <mergeCell ref="O13:Q13"/>
    <mergeCell ref="B14:D14"/>
    <mergeCell ref="E14:F14"/>
    <mergeCell ref="G14:H14"/>
    <mergeCell ref="I14:J14"/>
    <mergeCell ref="K14:L14"/>
    <mergeCell ref="M14:N14"/>
    <mergeCell ref="O14:Q14"/>
    <mergeCell ref="B15:D15"/>
    <mergeCell ref="E15:F15"/>
    <mergeCell ref="G15:H15"/>
    <mergeCell ref="I15:J15"/>
    <mergeCell ref="K15:L15"/>
    <mergeCell ref="M15:N15"/>
    <mergeCell ref="O15:Q15"/>
    <mergeCell ref="B16:D16"/>
    <mergeCell ref="E16:F16"/>
    <mergeCell ref="G16:H16"/>
    <mergeCell ref="I16:J16"/>
    <mergeCell ref="K16:L16"/>
    <mergeCell ref="M16:N16"/>
    <mergeCell ref="O16:Q16"/>
    <mergeCell ref="B17:D17"/>
    <mergeCell ref="E17:F17"/>
    <mergeCell ref="G17:H17"/>
    <mergeCell ref="I17:J17"/>
    <mergeCell ref="K17:L17"/>
    <mergeCell ref="M17:N17"/>
    <mergeCell ref="O17:Q17"/>
    <mergeCell ref="B18:D18"/>
    <mergeCell ref="E18:F18"/>
    <mergeCell ref="G18:H18"/>
    <mergeCell ref="I18:J18"/>
    <mergeCell ref="K18:L18"/>
    <mergeCell ref="M18:N18"/>
    <mergeCell ref="O18:Q18"/>
    <mergeCell ref="B19:D19"/>
    <mergeCell ref="E19:F19"/>
    <mergeCell ref="G19:H19"/>
    <mergeCell ref="I19:J19"/>
    <mergeCell ref="K19:L19"/>
    <mergeCell ref="M19:N19"/>
    <mergeCell ref="O19:Q19"/>
    <mergeCell ref="B20:D20"/>
    <mergeCell ref="E20:F20"/>
    <mergeCell ref="G20:H20"/>
    <mergeCell ref="I20:J20"/>
    <mergeCell ref="K20:L20"/>
    <mergeCell ref="M20:N20"/>
    <mergeCell ref="O20:Q20"/>
    <mergeCell ref="B21:D21"/>
    <mergeCell ref="E21:F21"/>
    <mergeCell ref="G21:H21"/>
    <mergeCell ref="I21:J21"/>
    <mergeCell ref="K21:L21"/>
    <mergeCell ref="M21:N21"/>
    <mergeCell ref="O21:Q21"/>
    <mergeCell ref="B22:D22"/>
    <mergeCell ref="E22:F22"/>
    <mergeCell ref="G22:H22"/>
    <mergeCell ref="I22:J22"/>
    <mergeCell ref="K22:L22"/>
    <mergeCell ref="M22:N22"/>
    <mergeCell ref="O22:Q22"/>
    <mergeCell ref="B23:D23"/>
    <mergeCell ref="E23:F23"/>
    <mergeCell ref="G23:H23"/>
    <mergeCell ref="I23:J23"/>
    <mergeCell ref="K23:L23"/>
    <mergeCell ref="M23:N23"/>
    <mergeCell ref="O23:Q23"/>
    <mergeCell ref="B24:D24"/>
    <mergeCell ref="E24:F24"/>
    <mergeCell ref="G24:H24"/>
    <mergeCell ref="I24:J24"/>
    <mergeCell ref="K24:L24"/>
    <mergeCell ref="M24:N24"/>
    <mergeCell ref="O24:Q24"/>
    <mergeCell ref="B25:D25"/>
    <mergeCell ref="E25:F25"/>
    <mergeCell ref="G25:H25"/>
    <mergeCell ref="I25:J25"/>
    <mergeCell ref="K25:L25"/>
    <mergeCell ref="M25:N25"/>
    <mergeCell ref="O25:Q25"/>
    <mergeCell ref="B26:D26"/>
    <mergeCell ref="E26:F26"/>
    <mergeCell ref="G26:H26"/>
    <mergeCell ref="I26:J26"/>
    <mergeCell ref="K26:L26"/>
    <mergeCell ref="M26:N26"/>
    <mergeCell ref="O26:Q26"/>
    <mergeCell ref="B27:D27"/>
    <mergeCell ref="E27:F27"/>
    <mergeCell ref="G27:H27"/>
    <mergeCell ref="I27:J27"/>
    <mergeCell ref="K27:L27"/>
    <mergeCell ref="M27:N27"/>
    <mergeCell ref="O27:Q27"/>
    <mergeCell ref="A28:D28"/>
    <mergeCell ref="E28:F28"/>
    <mergeCell ref="G28:H28"/>
    <mergeCell ref="I28:J28"/>
    <mergeCell ref="K28:L28"/>
    <mergeCell ref="M28:N28"/>
    <mergeCell ref="O28:Q28"/>
    <mergeCell ref="A6:A7"/>
    <mergeCell ref="B6:D7"/>
    <mergeCell ref="O6:Q7"/>
  </mergeCells>
  <phoneticPr fontId="1"/>
  <dataValidations count="1">
    <dataValidation type="list" allowBlank="1" showDropDown="0" showInputMessage="1" showErrorMessage="1" sqref="E8:N27">
      <formula1>$S$8:$S$9</formula1>
    </dataValidation>
  </dataValidations>
  <printOptions horizontalCentered="1" verticalCentered="1"/>
  <pageMargins left="0.43307086614173229" right="0.43307086614173229" top="0.55118110236220474" bottom="0.55118110236220474" header="0.31496062992125984" footer="0.31496062992125984"/>
  <pageSetup paperSize="9" fitToWidth="1" fitToHeight="1" orientation="portrait" usePrinterDefaults="1" cellComments="asDisplayed"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T28"/>
  <sheetViews>
    <sheetView workbookViewId="0">
      <selection activeCell="AA14" sqref="AA14"/>
    </sheetView>
  </sheetViews>
  <sheetFormatPr defaultRowHeight="13.5"/>
  <cols>
    <col min="1" max="1" width="5" style="105" customWidth="1"/>
    <col min="2" max="4" width="5" style="106" customWidth="1"/>
    <col min="5" max="9" width="5.125" style="107" customWidth="1"/>
    <col min="10" max="10" width="5.125" style="106" customWidth="1"/>
    <col min="11" max="13" width="5.125" style="107" customWidth="1"/>
    <col min="14" max="17" width="5.125" style="106" customWidth="1"/>
    <col min="18" max="30" width="7.625" style="106" customWidth="1"/>
    <col min="31" max="34" width="5.25" style="106" customWidth="1"/>
    <col min="35" max="16384" width="9" style="106" customWidth="1"/>
  </cols>
  <sheetData>
    <row r="1" spans="1:20">
      <c r="P1" s="140" t="s">
        <v>18</v>
      </c>
      <c r="Q1" s="140"/>
    </row>
    <row r="2" spans="1:20" ht="30" customHeight="1">
      <c r="A2" s="2" t="s">
        <v>104</v>
      </c>
      <c r="B2" s="2"/>
      <c r="C2" s="2"/>
      <c r="D2" s="2"/>
      <c r="E2" s="2"/>
      <c r="F2" s="2"/>
      <c r="G2" s="2"/>
      <c r="H2" s="2"/>
      <c r="I2" s="2"/>
      <c r="J2" s="2"/>
      <c r="K2" s="2"/>
      <c r="L2" s="2"/>
      <c r="M2" s="2"/>
      <c r="N2" s="2"/>
      <c r="O2" s="2"/>
      <c r="P2" s="2"/>
      <c r="Q2" s="2"/>
    </row>
    <row r="3" spans="1:20" ht="15" customHeight="1">
      <c r="A3" s="2"/>
      <c r="B3" s="2"/>
      <c r="C3" s="2"/>
      <c r="D3" s="2"/>
      <c r="E3" s="2"/>
      <c r="F3" s="2"/>
      <c r="G3" s="2"/>
      <c r="H3" s="2"/>
      <c r="I3" s="2"/>
      <c r="J3" s="2"/>
      <c r="K3" s="2"/>
      <c r="L3" s="2"/>
      <c r="M3" s="2"/>
      <c r="N3" s="2"/>
      <c r="O3" s="2"/>
      <c r="P3" s="2"/>
      <c r="Q3" s="2"/>
    </row>
    <row r="4" spans="1:20" s="108" customFormat="1" ht="30" customHeight="1">
      <c r="A4" s="109" t="s">
        <v>10</v>
      </c>
      <c r="B4" s="109"/>
      <c r="C4" s="109"/>
      <c r="D4" s="157" t="str">
        <f>IF('明細書(1頁)'!D4:G4="","",'明細書(1頁)'!D4:G4)</f>
        <v/>
      </c>
      <c r="E4" s="158"/>
      <c r="F4" s="158"/>
      <c r="G4" s="158"/>
      <c r="H4" s="158"/>
      <c r="I4" s="158"/>
      <c r="J4" s="158"/>
      <c r="K4" s="158"/>
      <c r="L4" s="159"/>
      <c r="M4" s="135" t="s">
        <v>8</v>
      </c>
      <c r="N4" s="136" t="str">
        <f>'明細書(1頁)'!J4</f>
        <v/>
      </c>
      <c r="O4" s="137" t="s">
        <v>3</v>
      </c>
      <c r="P4" s="136" t="str">
        <f>'明細書(1頁)'!P4</f>
        <v/>
      </c>
      <c r="Q4" s="142" t="s">
        <v>7</v>
      </c>
    </row>
    <row r="5" spans="1:20" ht="15" customHeight="1"/>
    <row r="6" spans="1:20" s="154" customFormat="1" ht="15" customHeight="1">
      <c r="A6" s="110" t="s">
        <v>2</v>
      </c>
      <c r="B6" s="113" t="s">
        <v>5</v>
      </c>
      <c r="C6" s="118"/>
      <c r="D6" s="121"/>
      <c r="E6" s="125" t="str">
        <f>'明細書(1頁)'!E6:F6</f>
        <v>介護予防ｹｱﾏﾈｼﾞﾒﾝﾄB</v>
      </c>
      <c r="F6" s="125"/>
      <c r="G6" s="125" t="s">
        <v>52</v>
      </c>
      <c r="H6" s="125"/>
      <c r="I6" s="125" t="s">
        <v>55</v>
      </c>
      <c r="J6" s="125"/>
      <c r="K6" s="125" t="s">
        <v>102</v>
      </c>
      <c r="L6" s="125"/>
      <c r="M6" s="125" t="s">
        <v>103</v>
      </c>
      <c r="N6" s="125"/>
      <c r="O6" s="113" t="s">
        <v>12</v>
      </c>
      <c r="P6" s="118"/>
      <c r="Q6" s="121"/>
    </row>
    <row r="7" spans="1:20" s="154" customFormat="1" ht="15" customHeight="1">
      <c r="A7" s="111"/>
      <c r="B7" s="114"/>
      <c r="C7" s="119"/>
      <c r="D7" s="122"/>
      <c r="E7" s="126">
        <f>'明細書(1頁)'!E7</f>
        <v>3300</v>
      </c>
      <c r="F7" s="130"/>
      <c r="G7" s="126">
        <v>3000</v>
      </c>
      <c r="H7" s="130"/>
      <c r="I7" s="126">
        <v>3000</v>
      </c>
      <c r="J7" s="130"/>
      <c r="K7" s="126">
        <v>1000</v>
      </c>
      <c r="L7" s="130"/>
      <c r="M7" s="126">
        <v>500</v>
      </c>
      <c r="N7" s="130"/>
      <c r="O7" s="114"/>
      <c r="P7" s="119"/>
      <c r="Q7" s="122"/>
      <c r="S7" s="160" t="s">
        <v>59</v>
      </c>
    </row>
    <row r="8" spans="1:20" ht="30" customHeight="1">
      <c r="A8" s="40">
        <v>41</v>
      </c>
      <c r="B8" s="115"/>
      <c r="C8" s="115"/>
      <c r="D8" s="115"/>
      <c r="E8" s="127"/>
      <c r="F8" s="127"/>
      <c r="G8" s="132"/>
      <c r="H8" s="134"/>
      <c r="I8" s="127"/>
      <c r="J8" s="127"/>
      <c r="K8" s="132"/>
      <c r="L8" s="134"/>
      <c r="M8" s="127"/>
      <c r="N8" s="127"/>
      <c r="O8" s="138">
        <f t="shared" ref="O8:O27" si="0">IF(E8=$S$9,$E$7,0)+IF(G8=$S$9,$G$7,0)+IF(I8=$S$9,$I$7,0)+IF(K8=$S$9,$K$7,0)+IF(M8=$S$9,$M$7,0)</f>
        <v>0</v>
      </c>
      <c r="P8" s="138"/>
      <c r="Q8" s="138"/>
      <c r="S8" s="160"/>
      <c r="T8" s="154"/>
    </row>
    <row r="9" spans="1:20" ht="30" customHeight="1">
      <c r="A9" s="40">
        <v>42</v>
      </c>
      <c r="B9" s="115"/>
      <c r="C9" s="115"/>
      <c r="D9" s="115"/>
      <c r="E9" s="127"/>
      <c r="F9" s="127"/>
      <c r="G9" s="132"/>
      <c r="H9" s="134"/>
      <c r="I9" s="132"/>
      <c r="J9" s="134"/>
      <c r="K9" s="132"/>
      <c r="L9" s="134"/>
      <c r="M9" s="132"/>
      <c r="N9" s="134"/>
      <c r="O9" s="138">
        <f t="shared" si="0"/>
        <v>0</v>
      </c>
      <c r="P9" s="138"/>
      <c r="Q9" s="138"/>
      <c r="S9" s="160" t="s">
        <v>38</v>
      </c>
      <c r="T9" s="154"/>
    </row>
    <row r="10" spans="1:20" ht="30" customHeight="1">
      <c r="A10" s="40">
        <v>43</v>
      </c>
      <c r="B10" s="115"/>
      <c r="C10" s="115"/>
      <c r="D10" s="115"/>
      <c r="E10" s="127"/>
      <c r="F10" s="127"/>
      <c r="G10" s="127"/>
      <c r="H10" s="127"/>
      <c r="I10" s="127"/>
      <c r="J10" s="127"/>
      <c r="K10" s="127"/>
      <c r="L10" s="127"/>
      <c r="M10" s="127"/>
      <c r="N10" s="127"/>
      <c r="O10" s="138">
        <f t="shared" si="0"/>
        <v>0</v>
      </c>
      <c r="P10" s="138"/>
      <c r="Q10" s="138"/>
      <c r="S10" s="154"/>
      <c r="T10" s="154"/>
    </row>
    <row r="11" spans="1:20" ht="30" customHeight="1">
      <c r="A11" s="40">
        <v>44</v>
      </c>
      <c r="B11" s="115"/>
      <c r="C11" s="115"/>
      <c r="D11" s="115"/>
      <c r="E11" s="127"/>
      <c r="F11" s="127"/>
      <c r="G11" s="132"/>
      <c r="H11" s="134"/>
      <c r="I11" s="127"/>
      <c r="J11" s="127"/>
      <c r="K11" s="132"/>
      <c r="L11" s="134"/>
      <c r="M11" s="127"/>
      <c r="N11" s="127"/>
      <c r="O11" s="138">
        <f t="shared" si="0"/>
        <v>0</v>
      </c>
      <c r="P11" s="138"/>
      <c r="Q11" s="138"/>
      <c r="S11" s="161"/>
      <c r="T11" s="147" t="s">
        <v>64</v>
      </c>
    </row>
    <row r="12" spans="1:20" ht="30" customHeight="1">
      <c r="A12" s="40">
        <v>45</v>
      </c>
      <c r="B12" s="115"/>
      <c r="C12" s="115"/>
      <c r="D12" s="115"/>
      <c r="E12" s="127"/>
      <c r="F12" s="127"/>
      <c r="G12" s="127"/>
      <c r="H12" s="127"/>
      <c r="I12" s="127"/>
      <c r="J12" s="127"/>
      <c r="K12" s="127"/>
      <c r="L12" s="127"/>
      <c r="M12" s="127"/>
      <c r="N12" s="127"/>
      <c r="O12" s="138">
        <f t="shared" si="0"/>
        <v>0</v>
      </c>
      <c r="P12" s="138"/>
      <c r="Q12" s="138"/>
    </row>
    <row r="13" spans="1:20" ht="30" customHeight="1">
      <c r="A13" s="40">
        <v>46</v>
      </c>
      <c r="B13" s="115"/>
      <c r="C13" s="115"/>
      <c r="D13" s="115"/>
      <c r="E13" s="127"/>
      <c r="F13" s="127"/>
      <c r="G13" s="127"/>
      <c r="H13" s="127"/>
      <c r="I13" s="127"/>
      <c r="J13" s="127"/>
      <c r="K13" s="127"/>
      <c r="L13" s="127"/>
      <c r="M13" s="127"/>
      <c r="N13" s="127"/>
      <c r="O13" s="138">
        <f t="shared" si="0"/>
        <v>0</v>
      </c>
      <c r="P13" s="138"/>
      <c r="Q13" s="138"/>
    </row>
    <row r="14" spans="1:20" ht="30" customHeight="1">
      <c r="A14" s="40">
        <v>47</v>
      </c>
      <c r="B14" s="115"/>
      <c r="C14" s="115"/>
      <c r="D14" s="115"/>
      <c r="E14" s="127"/>
      <c r="F14" s="127"/>
      <c r="G14" s="127"/>
      <c r="H14" s="127"/>
      <c r="I14" s="127"/>
      <c r="J14" s="127"/>
      <c r="K14" s="127"/>
      <c r="L14" s="127"/>
      <c r="M14" s="127"/>
      <c r="N14" s="127"/>
      <c r="O14" s="138">
        <f t="shared" si="0"/>
        <v>0</v>
      </c>
      <c r="P14" s="138"/>
      <c r="Q14" s="138"/>
    </row>
    <row r="15" spans="1:20" ht="30" customHeight="1">
      <c r="A15" s="40">
        <v>48</v>
      </c>
      <c r="B15" s="115"/>
      <c r="C15" s="115"/>
      <c r="D15" s="115"/>
      <c r="E15" s="127"/>
      <c r="F15" s="127"/>
      <c r="G15" s="127"/>
      <c r="H15" s="127"/>
      <c r="I15" s="127"/>
      <c r="J15" s="127"/>
      <c r="K15" s="127"/>
      <c r="L15" s="127"/>
      <c r="M15" s="127"/>
      <c r="N15" s="127"/>
      <c r="O15" s="138">
        <f t="shared" si="0"/>
        <v>0</v>
      </c>
      <c r="P15" s="138"/>
      <c r="Q15" s="138"/>
    </row>
    <row r="16" spans="1:20" ht="30" customHeight="1">
      <c r="A16" s="40">
        <v>49</v>
      </c>
      <c r="B16" s="115"/>
      <c r="C16" s="115"/>
      <c r="D16" s="115"/>
      <c r="E16" s="127"/>
      <c r="F16" s="127"/>
      <c r="G16" s="127"/>
      <c r="H16" s="127"/>
      <c r="I16" s="127"/>
      <c r="J16" s="127"/>
      <c r="K16" s="127"/>
      <c r="L16" s="127"/>
      <c r="M16" s="127"/>
      <c r="N16" s="127"/>
      <c r="O16" s="138">
        <f t="shared" si="0"/>
        <v>0</v>
      </c>
      <c r="P16" s="138"/>
      <c r="Q16" s="138"/>
    </row>
    <row r="17" spans="1:17" ht="30" customHeight="1">
      <c r="A17" s="40">
        <v>50</v>
      </c>
      <c r="B17" s="115"/>
      <c r="C17" s="115"/>
      <c r="D17" s="115"/>
      <c r="E17" s="127"/>
      <c r="F17" s="127"/>
      <c r="G17" s="127"/>
      <c r="H17" s="127"/>
      <c r="I17" s="127"/>
      <c r="J17" s="127"/>
      <c r="K17" s="127"/>
      <c r="L17" s="127"/>
      <c r="M17" s="127"/>
      <c r="N17" s="127"/>
      <c r="O17" s="138">
        <f t="shared" si="0"/>
        <v>0</v>
      </c>
      <c r="P17" s="138"/>
      <c r="Q17" s="138"/>
    </row>
    <row r="18" spans="1:17" ht="30" customHeight="1">
      <c r="A18" s="40">
        <v>51</v>
      </c>
      <c r="B18" s="115"/>
      <c r="C18" s="115"/>
      <c r="D18" s="115"/>
      <c r="E18" s="127"/>
      <c r="F18" s="127"/>
      <c r="G18" s="127"/>
      <c r="H18" s="127"/>
      <c r="I18" s="127"/>
      <c r="J18" s="127"/>
      <c r="K18" s="127"/>
      <c r="L18" s="127"/>
      <c r="M18" s="127"/>
      <c r="N18" s="127"/>
      <c r="O18" s="138">
        <f t="shared" si="0"/>
        <v>0</v>
      </c>
      <c r="P18" s="138"/>
      <c r="Q18" s="138"/>
    </row>
    <row r="19" spans="1:17" ht="30" customHeight="1">
      <c r="A19" s="40">
        <v>52</v>
      </c>
      <c r="B19" s="115"/>
      <c r="C19" s="115"/>
      <c r="D19" s="115"/>
      <c r="E19" s="127"/>
      <c r="F19" s="127"/>
      <c r="G19" s="127"/>
      <c r="H19" s="127"/>
      <c r="I19" s="127"/>
      <c r="J19" s="127"/>
      <c r="K19" s="127"/>
      <c r="L19" s="127"/>
      <c r="M19" s="127"/>
      <c r="N19" s="127"/>
      <c r="O19" s="138">
        <f t="shared" si="0"/>
        <v>0</v>
      </c>
      <c r="P19" s="138"/>
      <c r="Q19" s="138"/>
    </row>
    <row r="20" spans="1:17" ht="30" customHeight="1">
      <c r="A20" s="40">
        <v>53</v>
      </c>
      <c r="B20" s="115"/>
      <c r="C20" s="115"/>
      <c r="D20" s="115"/>
      <c r="E20" s="127"/>
      <c r="F20" s="127"/>
      <c r="G20" s="127"/>
      <c r="H20" s="127"/>
      <c r="I20" s="127"/>
      <c r="J20" s="127"/>
      <c r="K20" s="127"/>
      <c r="L20" s="127"/>
      <c r="M20" s="127"/>
      <c r="N20" s="127"/>
      <c r="O20" s="138">
        <f t="shared" si="0"/>
        <v>0</v>
      </c>
      <c r="P20" s="138"/>
      <c r="Q20" s="138"/>
    </row>
    <row r="21" spans="1:17" ht="30" customHeight="1">
      <c r="A21" s="40">
        <v>54</v>
      </c>
      <c r="B21" s="115"/>
      <c r="C21" s="115"/>
      <c r="D21" s="115"/>
      <c r="E21" s="127"/>
      <c r="F21" s="127"/>
      <c r="G21" s="127"/>
      <c r="H21" s="127"/>
      <c r="I21" s="127"/>
      <c r="J21" s="127"/>
      <c r="K21" s="127"/>
      <c r="L21" s="127"/>
      <c r="M21" s="127"/>
      <c r="N21" s="127"/>
      <c r="O21" s="138">
        <f t="shared" si="0"/>
        <v>0</v>
      </c>
      <c r="P21" s="138"/>
      <c r="Q21" s="138"/>
    </row>
    <row r="22" spans="1:17" ht="30" customHeight="1">
      <c r="A22" s="40">
        <v>55</v>
      </c>
      <c r="B22" s="115"/>
      <c r="C22" s="115"/>
      <c r="D22" s="115"/>
      <c r="E22" s="127"/>
      <c r="F22" s="127"/>
      <c r="G22" s="127"/>
      <c r="H22" s="127"/>
      <c r="I22" s="127"/>
      <c r="J22" s="127"/>
      <c r="K22" s="127"/>
      <c r="L22" s="127"/>
      <c r="M22" s="127"/>
      <c r="N22" s="127"/>
      <c r="O22" s="138">
        <f t="shared" si="0"/>
        <v>0</v>
      </c>
      <c r="P22" s="138"/>
      <c r="Q22" s="138"/>
    </row>
    <row r="23" spans="1:17" ht="30" customHeight="1">
      <c r="A23" s="40">
        <v>56</v>
      </c>
      <c r="B23" s="115"/>
      <c r="C23" s="115"/>
      <c r="D23" s="115"/>
      <c r="E23" s="127"/>
      <c r="F23" s="127"/>
      <c r="G23" s="127"/>
      <c r="H23" s="127"/>
      <c r="I23" s="127"/>
      <c r="J23" s="127"/>
      <c r="K23" s="127"/>
      <c r="L23" s="127"/>
      <c r="M23" s="127"/>
      <c r="N23" s="127"/>
      <c r="O23" s="138">
        <f t="shared" si="0"/>
        <v>0</v>
      </c>
      <c r="P23" s="138"/>
      <c r="Q23" s="138"/>
    </row>
    <row r="24" spans="1:17" ht="30" customHeight="1">
      <c r="A24" s="40">
        <v>57</v>
      </c>
      <c r="B24" s="115"/>
      <c r="C24" s="115"/>
      <c r="D24" s="115"/>
      <c r="E24" s="127"/>
      <c r="F24" s="127"/>
      <c r="G24" s="127"/>
      <c r="H24" s="127"/>
      <c r="I24" s="127"/>
      <c r="J24" s="127"/>
      <c r="K24" s="127"/>
      <c r="L24" s="127"/>
      <c r="M24" s="127"/>
      <c r="N24" s="127"/>
      <c r="O24" s="138">
        <f t="shared" si="0"/>
        <v>0</v>
      </c>
      <c r="P24" s="138"/>
      <c r="Q24" s="138"/>
    </row>
    <row r="25" spans="1:17" ht="30" customHeight="1">
      <c r="A25" s="40">
        <v>58</v>
      </c>
      <c r="B25" s="115"/>
      <c r="C25" s="115"/>
      <c r="D25" s="115"/>
      <c r="E25" s="127"/>
      <c r="F25" s="127"/>
      <c r="G25" s="127"/>
      <c r="H25" s="127"/>
      <c r="I25" s="127"/>
      <c r="J25" s="127"/>
      <c r="K25" s="127"/>
      <c r="L25" s="127"/>
      <c r="M25" s="127"/>
      <c r="N25" s="127"/>
      <c r="O25" s="138">
        <f t="shared" si="0"/>
        <v>0</v>
      </c>
      <c r="P25" s="138"/>
      <c r="Q25" s="138"/>
    </row>
    <row r="26" spans="1:17" ht="30" customHeight="1">
      <c r="A26" s="40">
        <v>59</v>
      </c>
      <c r="B26" s="115"/>
      <c r="C26" s="115"/>
      <c r="D26" s="115"/>
      <c r="E26" s="127"/>
      <c r="F26" s="127"/>
      <c r="G26" s="127"/>
      <c r="H26" s="127"/>
      <c r="I26" s="127"/>
      <c r="J26" s="127"/>
      <c r="K26" s="127"/>
      <c r="L26" s="127"/>
      <c r="M26" s="127"/>
      <c r="N26" s="127"/>
      <c r="O26" s="138">
        <f t="shared" si="0"/>
        <v>0</v>
      </c>
      <c r="P26" s="138"/>
      <c r="Q26" s="138"/>
    </row>
    <row r="27" spans="1:17" ht="30" customHeight="1">
      <c r="A27" s="40">
        <v>60</v>
      </c>
      <c r="B27" s="116"/>
      <c r="C27" s="116"/>
      <c r="D27" s="116"/>
      <c r="E27" s="128"/>
      <c r="F27" s="128"/>
      <c r="G27" s="128"/>
      <c r="H27" s="128"/>
      <c r="I27" s="128"/>
      <c r="J27" s="128"/>
      <c r="K27" s="128"/>
      <c r="L27" s="128"/>
      <c r="M27" s="128"/>
      <c r="N27" s="128"/>
      <c r="O27" s="138">
        <f t="shared" si="0"/>
        <v>0</v>
      </c>
      <c r="P27" s="138"/>
      <c r="Q27" s="138"/>
    </row>
    <row r="28" spans="1:17" ht="30" customHeight="1">
      <c r="A28" s="112" t="s">
        <v>15</v>
      </c>
      <c r="B28" s="117"/>
      <c r="C28" s="117"/>
      <c r="D28" s="123"/>
      <c r="E28" s="129">
        <f>COUNTIF(E8:F27,"○")</f>
        <v>0</v>
      </c>
      <c r="F28" s="131"/>
      <c r="G28" s="129">
        <f>COUNTIF(G8:H27,"○")</f>
        <v>0</v>
      </c>
      <c r="H28" s="131"/>
      <c r="I28" s="129">
        <f>COUNTIF(I8:J27,"○")</f>
        <v>0</v>
      </c>
      <c r="J28" s="131"/>
      <c r="K28" s="129">
        <f>COUNTIF(K8:L27,"○")</f>
        <v>0</v>
      </c>
      <c r="L28" s="131"/>
      <c r="M28" s="129">
        <f>COUNTIF(M8:N27,"○")</f>
        <v>0</v>
      </c>
      <c r="N28" s="131"/>
      <c r="O28" s="139">
        <f>SUM(O8:Q27)</f>
        <v>0</v>
      </c>
      <c r="P28" s="141"/>
      <c r="Q28" s="143"/>
    </row>
    <row r="29" spans="1:17" ht="20.100000000000001" customHeight="1"/>
    <row r="30" spans="1:17" ht="20.100000000000001" customHeight="1"/>
  </sheetData>
  <mergeCells count="164">
    <mergeCell ref="P1:Q1"/>
    <mergeCell ref="A2:Q2"/>
    <mergeCell ref="A4:C4"/>
    <mergeCell ref="D4:L4"/>
    <mergeCell ref="E6:F6"/>
    <mergeCell ref="G6:H6"/>
    <mergeCell ref="I6:J6"/>
    <mergeCell ref="K6:L6"/>
    <mergeCell ref="M6:N6"/>
    <mergeCell ref="E7:F7"/>
    <mergeCell ref="G7:H7"/>
    <mergeCell ref="I7:J7"/>
    <mergeCell ref="K7:L7"/>
    <mergeCell ref="M7:N7"/>
    <mergeCell ref="B8:D8"/>
    <mergeCell ref="E8:F8"/>
    <mergeCell ref="G8:H8"/>
    <mergeCell ref="I8:J8"/>
    <mergeCell ref="K8:L8"/>
    <mergeCell ref="M8:N8"/>
    <mergeCell ref="O8:Q8"/>
    <mergeCell ref="B9:D9"/>
    <mergeCell ref="E9:F9"/>
    <mergeCell ref="G9:H9"/>
    <mergeCell ref="I9:J9"/>
    <mergeCell ref="K9:L9"/>
    <mergeCell ref="M9:N9"/>
    <mergeCell ref="O9:Q9"/>
    <mergeCell ref="B10:D10"/>
    <mergeCell ref="E10:F10"/>
    <mergeCell ref="G10:H10"/>
    <mergeCell ref="I10:J10"/>
    <mergeCell ref="K10:L10"/>
    <mergeCell ref="M10:N10"/>
    <mergeCell ref="O10:Q10"/>
    <mergeCell ref="B11:D11"/>
    <mergeCell ref="E11:F11"/>
    <mergeCell ref="G11:H11"/>
    <mergeCell ref="I11:J11"/>
    <mergeCell ref="K11:L11"/>
    <mergeCell ref="M11:N11"/>
    <mergeCell ref="O11:Q11"/>
    <mergeCell ref="B12:D12"/>
    <mergeCell ref="E12:F12"/>
    <mergeCell ref="G12:H12"/>
    <mergeCell ref="I12:J12"/>
    <mergeCell ref="K12:L12"/>
    <mergeCell ref="M12:N12"/>
    <mergeCell ref="O12:Q12"/>
    <mergeCell ref="B13:D13"/>
    <mergeCell ref="E13:F13"/>
    <mergeCell ref="G13:H13"/>
    <mergeCell ref="I13:J13"/>
    <mergeCell ref="K13:L13"/>
    <mergeCell ref="M13:N13"/>
    <mergeCell ref="O13:Q13"/>
    <mergeCell ref="B14:D14"/>
    <mergeCell ref="E14:F14"/>
    <mergeCell ref="G14:H14"/>
    <mergeCell ref="I14:J14"/>
    <mergeCell ref="K14:L14"/>
    <mergeCell ref="M14:N14"/>
    <mergeCell ref="O14:Q14"/>
    <mergeCell ref="B15:D15"/>
    <mergeCell ref="E15:F15"/>
    <mergeCell ref="G15:H15"/>
    <mergeCell ref="I15:J15"/>
    <mergeCell ref="K15:L15"/>
    <mergeCell ref="M15:N15"/>
    <mergeCell ref="O15:Q15"/>
    <mergeCell ref="B16:D16"/>
    <mergeCell ref="E16:F16"/>
    <mergeCell ref="G16:H16"/>
    <mergeCell ref="I16:J16"/>
    <mergeCell ref="K16:L16"/>
    <mergeCell ref="M16:N16"/>
    <mergeCell ref="O16:Q16"/>
    <mergeCell ref="B17:D17"/>
    <mergeCell ref="E17:F17"/>
    <mergeCell ref="G17:H17"/>
    <mergeCell ref="I17:J17"/>
    <mergeCell ref="K17:L17"/>
    <mergeCell ref="M17:N17"/>
    <mergeCell ref="O17:Q17"/>
    <mergeCell ref="B18:D18"/>
    <mergeCell ref="E18:F18"/>
    <mergeCell ref="G18:H18"/>
    <mergeCell ref="I18:J18"/>
    <mergeCell ref="K18:L18"/>
    <mergeCell ref="M18:N18"/>
    <mergeCell ref="O18:Q18"/>
    <mergeCell ref="B19:D19"/>
    <mergeCell ref="E19:F19"/>
    <mergeCell ref="G19:H19"/>
    <mergeCell ref="I19:J19"/>
    <mergeCell ref="K19:L19"/>
    <mergeCell ref="M19:N19"/>
    <mergeCell ref="O19:Q19"/>
    <mergeCell ref="B20:D20"/>
    <mergeCell ref="E20:F20"/>
    <mergeCell ref="G20:H20"/>
    <mergeCell ref="I20:J20"/>
    <mergeCell ref="K20:L20"/>
    <mergeCell ref="M20:N20"/>
    <mergeCell ref="O20:Q20"/>
    <mergeCell ref="B21:D21"/>
    <mergeCell ref="E21:F21"/>
    <mergeCell ref="G21:H21"/>
    <mergeCell ref="I21:J21"/>
    <mergeCell ref="K21:L21"/>
    <mergeCell ref="M21:N21"/>
    <mergeCell ref="O21:Q21"/>
    <mergeCell ref="B22:D22"/>
    <mergeCell ref="E22:F22"/>
    <mergeCell ref="G22:H22"/>
    <mergeCell ref="I22:J22"/>
    <mergeCell ref="K22:L22"/>
    <mergeCell ref="M22:N22"/>
    <mergeCell ref="O22:Q22"/>
    <mergeCell ref="B23:D23"/>
    <mergeCell ref="E23:F23"/>
    <mergeCell ref="G23:H23"/>
    <mergeCell ref="I23:J23"/>
    <mergeCell ref="K23:L23"/>
    <mergeCell ref="M23:N23"/>
    <mergeCell ref="O23:Q23"/>
    <mergeCell ref="B24:D24"/>
    <mergeCell ref="E24:F24"/>
    <mergeCell ref="G24:H24"/>
    <mergeCell ref="I24:J24"/>
    <mergeCell ref="K24:L24"/>
    <mergeCell ref="M24:N24"/>
    <mergeCell ref="O24:Q24"/>
    <mergeCell ref="B25:D25"/>
    <mergeCell ref="E25:F25"/>
    <mergeCell ref="G25:H25"/>
    <mergeCell ref="I25:J25"/>
    <mergeCell ref="K25:L25"/>
    <mergeCell ref="M25:N25"/>
    <mergeCell ref="O25:Q25"/>
    <mergeCell ref="B26:D26"/>
    <mergeCell ref="E26:F26"/>
    <mergeCell ref="G26:H26"/>
    <mergeCell ref="I26:J26"/>
    <mergeCell ref="K26:L26"/>
    <mergeCell ref="M26:N26"/>
    <mergeCell ref="O26:Q26"/>
    <mergeCell ref="B27:D27"/>
    <mergeCell ref="E27:F27"/>
    <mergeCell ref="G27:H27"/>
    <mergeCell ref="I27:J27"/>
    <mergeCell ref="K27:L27"/>
    <mergeCell ref="M27:N27"/>
    <mergeCell ref="O27:Q27"/>
    <mergeCell ref="A28:D28"/>
    <mergeCell ref="E28:F28"/>
    <mergeCell ref="G28:H28"/>
    <mergeCell ref="I28:J28"/>
    <mergeCell ref="K28:L28"/>
    <mergeCell ref="M28:N28"/>
    <mergeCell ref="O28:Q28"/>
    <mergeCell ref="A6:A7"/>
    <mergeCell ref="B6:D7"/>
    <mergeCell ref="O6:Q7"/>
  </mergeCells>
  <phoneticPr fontId="1"/>
  <dataValidations count="1">
    <dataValidation type="list" allowBlank="1" showDropDown="0" showInputMessage="1" showErrorMessage="1" sqref="E8:N27">
      <formula1>$S$8:$S$9</formula1>
    </dataValidation>
  </dataValidations>
  <printOptions horizontalCentered="1" verticalCentered="1"/>
  <pageMargins left="0.43307086614173229" right="0.43307086614173229" top="0.55118110236220474" bottom="0.55118110236220474" header="0.31496062992125984" footer="0.31496062992125984"/>
  <pageSetup paperSize="9" fitToWidth="1" fitToHeight="1" orientation="portrait" usePrinterDefaults="1" cellComments="asDisplayed"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請求書</vt:lpstr>
      <vt:lpstr>明細書(1頁)</vt:lpstr>
      <vt:lpstr>初回加算・委託連携加算</vt:lpstr>
      <vt:lpstr>明細書続紙(2頁)</vt:lpstr>
      <vt:lpstr>明細書続紙(3頁)</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0403</dc:creator>
  <cp:lastModifiedBy>0676</cp:lastModifiedBy>
  <cp:lastPrinted>2025-04-17T05:37:12Z</cp:lastPrinted>
  <dcterms:created xsi:type="dcterms:W3CDTF">2021-04-26T04:30:24Z</dcterms:created>
  <dcterms:modified xsi:type="dcterms:W3CDTF">2026-06-17T01:44:21Z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2026-06-17T01:44:21Z</vt:filetime>
  </property>
</Properties>
</file>