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健康福祉部\高齢介護課２\00_地域包括支援係\令和８年度完結文書\01_契約\04_ケアマネジメント（内容変えて使う）\99_請求書様式について\02 ケアマネジメントA業務委託料請求書\"/>
    </mc:Choice>
  </mc:AlternateContent>
  <bookViews>
    <workbookView xWindow="0" yWindow="0" windowWidth="20490" windowHeight="7560" activeTab="2"/>
  </bookViews>
  <sheets>
    <sheet name="請求書" sheetId="4" r:id="rId1"/>
    <sheet name="明細書(1頁)" sheetId="1" r:id="rId2"/>
    <sheet name="初回加算・委託連携加算" sheetId="5" r:id="rId3"/>
    <sheet name="明細書続紙(2頁)" sheetId="2" r:id="rId4"/>
    <sheet name="明細書続紙(3頁)" sheetId="3" r:id="rId5"/>
  </sheets>
  <definedNames>
    <definedName name="_xlnm.Print_Area" localSheetId="0">請求書!$A$1:$V$37</definedName>
    <definedName name="_xlnm.Print_Area" localSheetId="1">'明細書(1頁)'!$A$1:$M$28</definedName>
    <definedName name="_xlnm.Print_Area" localSheetId="3">'明細書続紙(2頁)'!$A$1:$M$28</definedName>
    <definedName name="_xlnm.Print_Area" localSheetId="4">'明細書続紙(3頁)'!$A$1:$M$28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E6" i="2"/>
  <c r="AD19" i="4" l="1"/>
  <c r="H21" i="4" s="1"/>
  <c r="D4" i="3"/>
  <c r="D4" i="2"/>
  <c r="E7" i="1" l="1"/>
  <c r="K8" i="1" s="1"/>
  <c r="K9" i="3"/>
  <c r="K10" i="3"/>
  <c r="K11" i="3"/>
  <c r="K12" i="3"/>
  <c r="K13" i="3"/>
  <c r="K14" i="3"/>
  <c r="K15" i="3"/>
  <c r="K16" i="3"/>
  <c r="K17" i="3"/>
  <c r="K18" i="3"/>
  <c r="K19" i="3"/>
  <c r="K20" i="3"/>
  <c r="K21" i="3"/>
  <c r="K22" i="3"/>
  <c r="K23" i="3"/>
  <c r="K24" i="3"/>
  <c r="K25" i="3"/>
  <c r="K26" i="3"/>
  <c r="K27" i="3"/>
  <c r="K8" i="3"/>
  <c r="G28" i="3"/>
  <c r="I28" i="3"/>
  <c r="E28" i="3"/>
  <c r="I28" i="2"/>
  <c r="G28" i="2"/>
  <c r="E28" i="2"/>
  <c r="K9" i="2"/>
  <c r="K10" i="2"/>
  <c r="K11" i="2"/>
  <c r="K12" i="2"/>
  <c r="K13" i="2"/>
  <c r="K14" i="2"/>
  <c r="K15" i="2"/>
  <c r="K16" i="2"/>
  <c r="K17" i="2"/>
  <c r="K18" i="2"/>
  <c r="K19" i="2"/>
  <c r="K20" i="2"/>
  <c r="K21" i="2"/>
  <c r="K22" i="2"/>
  <c r="K23" i="2"/>
  <c r="K24" i="2"/>
  <c r="K25" i="2"/>
  <c r="K26" i="2"/>
  <c r="K27" i="2"/>
  <c r="K8" i="2"/>
  <c r="K27" i="1"/>
  <c r="K12" i="1"/>
  <c r="K13" i="1"/>
  <c r="K14" i="1"/>
  <c r="K15" i="1"/>
  <c r="K16" i="1"/>
  <c r="K17" i="1"/>
  <c r="K18" i="1"/>
  <c r="K19" i="1"/>
  <c r="K20" i="1"/>
  <c r="K21" i="1"/>
  <c r="K22" i="1"/>
  <c r="K23" i="1"/>
  <c r="K24" i="1"/>
  <c r="K25" i="1"/>
  <c r="K26" i="1"/>
  <c r="K11" i="1" l="1"/>
  <c r="K10" i="1"/>
  <c r="K9" i="1"/>
  <c r="Q21" i="4"/>
  <c r="E7" i="3"/>
  <c r="E7" i="2"/>
  <c r="G28" i="1"/>
  <c r="I28" i="1"/>
  <c r="E28" i="1"/>
  <c r="H20" i="4" l="1"/>
  <c r="H18" i="4"/>
  <c r="Q20" i="4"/>
  <c r="H19" i="4"/>
  <c r="Q19" i="4" s="1"/>
  <c r="L4" i="1"/>
  <c r="J4" i="1"/>
  <c r="K28" i="3" l="1"/>
  <c r="L4" i="3"/>
  <c r="J4" i="3"/>
  <c r="K28" i="2"/>
  <c r="H23" i="4"/>
  <c r="Q23" i="4" s="1"/>
  <c r="H22" i="4"/>
  <c r="Q22" i="4" s="1"/>
  <c r="L4" i="2"/>
  <c r="J4" i="2"/>
  <c r="Q18" i="4" l="1"/>
  <c r="Q24" i="4" s="1"/>
  <c r="J15" i="4" s="1"/>
  <c r="K28" i="1"/>
</calcChain>
</file>

<file path=xl/comments1.xml><?xml version="1.0" encoding="utf-8"?>
<comments xmlns="http://schemas.openxmlformats.org/spreadsheetml/2006/main">
  <authors>
    <author>0455</author>
  </authors>
  <commentList>
    <comment ref="U3" authorId="0" shapeId="0">
      <text>
        <r>
          <rPr>
            <sz val="9"/>
            <color indexed="81"/>
            <rFont val="MS P ゴシック"/>
            <family val="3"/>
            <charset val="128"/>
          </rPr>
          <t>翌月５日までに提出してください。</t>
        </r>
      </text>
    </comment>
    <comment ref="V9" authorId="0" shapeId="0">
      <text>
        <r>
          <rPr>
            <b/>
            <sz val="9"/>
            <color indexed="81"/>
            <rFont val="MS P ゴシック"/>
            <family val="3"/>
            <charset val="128"/>
          </rPr>
          <t>押印は不要です。</t>
        </r>
      </text>
    </comment>
    <comment ref="E12" authorId="0" shapeId="0">
      <text>
        <r>
          <rPr>
            <sz val="9"/>
            <color indexed="81"/>
            <rFont val="MS P ゴシック"/>
            <family val="3"/>
            <charset val="128"/>
          </rPr>
          <t>月遅れ請求がある場合は請求書・明細書をわけてください。</t>
        </r>
      </text>
    </comment>
    <comment ref="J15" authorId="0" shapeId="0">
      <text>
        <r>
          <rPr>
            <sz val="9"/>
            <color indexed="81"/>
            <rFont val="MS P ゴシック"/>
            <family val="3"/>
            <charset val="128"/>
          </rPr>
          <t>自動入力
「明細書」シートに入力すると転記されます。</t>
        </r>
      </text>
    </comment>
    <comment ref="H18" authorId="0" shapeId="0">
      <text>
        <r>
          <rPr>
            <sz val="9"/>
            <color indexed="81"/>
            <rFont val="MS P ゴシック"/>
            <family val="3"/>
            <charset val="128"/>
          </rPr>
          <t>自動入力
「明細書」シートに入力すると転記されます。</t>
        </r>
      </text>
    </comment>
    <comment ref="Q18" authorId="0" shapeId="0">
      <text>
        <r>
          <rPr>
            <sz val="9"/>
            <color indexed="81"/>
            <rFont val="MS P ゴシック"/>
            <family val="3"/>
            <charset val="128"/>
          </rPr>
          <t>自動入力
「明細書」シートに入力すると転記されます。</t>
        </r>
      </text>
    </comment>
    <comment ref="AE18" authorId="0" shapeId="0">
      <text>
        <r>
          <rPr>
            <b/>
            <sz val="9"/>
            <color indexed="81"/>
            <rFont val="MS P ゴシック"/>
            <family val="3"/>
            <charset val="128"/>
          </rPr>
          <t>削除しないでください。</t>
        </r>
      </text>
    </comment>
    <comment ref="A19" authorId="0" shapeId="0">
      <text>
        <r>
          <rPr>
            <sz val="9"/>
            <color indexed="81"/>
            <rFont val="MS P ゴシック"/>
            <family val="3"/>
            <charset val="128"/>
          </rPr>
          <t>「減算あり」の場合、該当する項目のいずれか</t>
        </r>
        <r>
          <rPr>
            <u/>
            <sz val="9"/>
            <color indexed="81"/>
            <rFont val="MS P ゴシック"/>
            <family val="3"/>
            <charset val="128"/>
          </rPr>
          <t>１つのみ</t>
        </r>
        <r>
          <rPr>
            <sz val="9"/>
            <color indexed="81"/>
            <rFont val="MS P ゴシック"/>
            <family val="3"/>
            <charset val="128"/>
          </rPr>
          <t>「有」を選択してください。
※複数の項目を選択しないでください。</t>
        </r>
      </text>
    </comment>
  </commentList>
</comments>
</file>

<file path=xl/comments2.xml><?xml version="1.0" encoding="utf-8"?>
<comments xmlns="http://schemas.openxmlformats.org/spreadsheetml/2006/main">
  <authors>
    <author>0455</author>
  </authors>
  <commentList>
    <comment ref="D4" authorId="0" shapeId="0">
      <text>
        <r>
          <rPr>
            <sz val="9"/>
            <color indexed="81"/>
            <rFont val="MS P ゴシック"/>
            <family val="3"/>
            <charset val="128"/>
          </rPr>
          <t>事業所名を記入してください。</t>
        </r>
      </text>
    </comment>
    <comment ref="M4" authorId="0" shapeId="0">
      <text>
        <r>
          <rPr>
            <sz val="9"/>
            <color indexed="81"/>
            <rFont val="MS P ゴシック"/>
            <family val="3"/>
            <charset val="128"/>
          </rPr>
          <t>「請求書」シートから転記</t>
        </r>
      </text>
    </comment>
    <comment ref="T5" authorId="0" shapeId="0">
      <text>
        <r>
          <rPr>
            <sz val="9"/>
            <color indexed="81"/>
            <rFont val="MS P ゴシック"/>
            <family val="3"/>
            <charset val="128"/>
          </rPr>
          <t>削除しないでください。</t>
        </r>
      </text>
    </comment>
    <comment ref="E7" authorId="0" shapeId="0">
      <text>
        <r>
          <rPr>
            <u/>
            <sz val="9"/>
            <color indexed="81"/>
            <rFont val="MS P ゴシック"/>
            <family val="3"/>
            <charset val="128"/>
          </rPr>
          <t>「請求書」シートの該当する項目に「有」を入力すると、減算後の単価が表示されます</t>
        </r>
        <r>
          <rPr>
            <sz val="9"/>
            <color indexed="81"/>
            <rFont val="MS P ゴシック"/>
            <family val="3"/>
            <charset val="128"/>
          </rPr>
          <t>。
減算なしの場合は空欄にしてください。
※手書きの場合は、正しい単価を手入力してください（4,420/4,380/4,340）。</t>
        </r>
      </text>
    </comment>
    <comment ref="I7" authorId="0" shapeId="0">
      <text>
        <r>
          <rPr>
            <sz val="9"/>
            <color indexed="81"/>
            <rFont val="MS P ゴシック"/>
            <family val="3"/>
            <charset val="128"/>
          </rPr>
          <t>初回加算、委託連携加算の算定については別紙をご確認ください。</t>
        </r>
      </text>
    </comment>
    <comment ref="K8" authorId="0" shapeId="0">
      <text>
        <r>
          <rPr>
            <sz val="9"/>
            <color indexed="81"/>
            <rFont val="MS P ゴシック"/>
            <family val="3"/>
            <charset val="128"/>
          </rPr>
          <t>自動集計します。</t>
        </r>
      </text>
    </comment>
  </commentList>
</comments>
</file>

<file path=xl/comments3.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comments4.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sharedStrings.xml><?xml version="1.0" encoding="utf-8"?>
<sst xmlns="http://schemas.openxmlformats.org/spreadsheetml/2006/main" count="151" uniqueCount="101">
  <si>
    <t>№</t>
    <phoneticPr fontId="2"/>
  </si>
  <si>
    <t>氏名</t>
    <rPh sb="0" eb="2">
      <t>シメイ</t>
    </rPh>
    <phoneticPr fontId="2"/>
  </si>
  <si>
    <t>介護予防支援業務委託料請求明細書</t>
    <rPh sb="0" eb="2">
      <t>カイゴ</t>
    </rPh>
    <rPh sb="2" eb="4">
      <t>ヨボウ</t>
    </rPh>
    <rPh sb="4" eb="6">
      <t>シエン</t>
    </rPh>
    <rPh sb="6" eb="8">
      <t>ギョウム</t>
    </rPh>
    <rPh sb="8" eb="11">
      <t>イタクリョウ</t>
    </rPh>
    <rPh sb="11" eb="13">
      <t>セイキュウ</t>
    </rPh>
    <rPh sb="13" eb="16">
      <t>メイサイショ</t>
    </rPh>
    <phoneticPr fontId="2"/>
  </si>
  <si>
    <t>令和</t>
    <rPh sb="0" eb="2">
      <t>レイワ</t>
    </rPh>
    <phoneticPr fontId="2"/>
  </si>
  <si>
    <t>年</t>
    <rPh sb="0" eb="1">
      <t>ネン</t>
    </rPh>
    <phoneticPr fontId="2"/>
  </si>
  <si>
    <t>月分</t>
    <rPh sb="0" eb="1">
      <t>ガツ</t>
    </rPh>
    <rPh sb="1" eb="2">
      <t>ブン</t>
    </rPh>
    <phoneticPr fontId="2"/>
  </si>
  <si>
    <t>居宅介護支援事業所名</t>
    <rPh sb="0" eb="9">
      <t>キョタク</t>
    </rPh>
    <rPh sb="9" eb="10">
      <t>メイ</t>
    </rPh>
    <phoneticPr fontId="2"/>
  </si>
  <si>
    <t>計</t>
    <rPh sb="0" eb="1">
      <t>ケイ</t>
    </rPh>
    <phoneticPr fontId="2"/>
  </si>
  <si>
    <t>頁計</t>
    <rPh sb="0" eb="1">
      <t>ページ</t>
    </rPh>
    <rPh sb="1" eb="2">
      <t>ケイ</t>
    </rPh>
    <phoneticPr fontId="2"/>
  </si>
  <si>
    <t>№２</t>
    <phoneticPr fontId="2"/>
  </si>
  <si>
    <t>№１</t>
    <phoneticPr fontId="2"/>
  </si>
  <si>
    <t>№３</t>
    <phoneticPr fontId="2"/>
  </si>
  <si>
    <t>件</t>
  </si>
  <si>
    <t>円</t>
  </si>
  <si>
    <t>初回加算</t>
  </si>
  <si>
    <t>委託連携加算</t>
  </si>
  <si>
    <t>合　　計　　</t>
  </si>
  <si>
    <t>〔請求明細〕</t>
  </si>
  <si>
    <t>〔振込先〕</t>
  </si>
  <si>
    <t>口座番号</t>
  </si>
  <si>
    <t>普通</t>
  </si>
  <si>
    <t>所在地</t>
    <phoneticPr fontId="2"/>
  </si>
  <si>
    <t>事業所名</t>
    <phoneticPr fontId="2"/>
  </si>
  <si>
    <t>代表者職氏名</t>
    <phoneticPr fontId="2"/>
  </si>
  <si>
    <t>請求金額</t>
    <phoneticPr fontId="2"/>
  </si>
  <si>
    <t>円</t>
    <rPh sb="0" eb="1">
      <t>エン</t>
    </rPh>
    <phoneticPr fontId="2"/>
  </si>
  <si>
    <t>年</t>
    <phoneticPr fontId="2"/>
  </si>
  <si>
    <t>月</t>
    <phoneticPr fontId="2"/>
  </si>
  <si>
    <t>日</t>
    <phoneticPr fontId="2"/>
  </si>
  <si>
    <t>金融機関名</t>
    <phoneticPr fontId="2"/>
  </si>
  <si>
    <t>支店名</t>
    <phoneticPr fontId="2"/>
  </si>
  <si>
    <t>支店</t>
    <rPh sb="0" eb="2">
      <t>シテン</t>
    </rPh>
    <phoneticPr fontId="2"/>
  </si>
  <si>
    <t>出張所</t>
    <rPh sb="0" eb="3">
      <t>シュッチョウジョ</t>
    </rPh>
    <phoneticPr fontId="2"/>
  </si>
  <si>
    <t>信金</t>
    <rPh sb="0" eb="2">
      <t>シンキン</t>
    </rPh>
    <phoneticPr fontId="2"/>
  </si>
  <si>
    <t>農協</t>
    <rPh sb="0" eb="2">
      <t>ノウキョウ</t>
    </rPh>
    <phoneticPr fontId="2"/>
  </si>
  <si>
    <t>銀行</t>
    <phoneticPr fontId="2"/>
  </si>
  <si>
    <t>当座</t>
    <phoneticPr fontId="2"/>
  </si>
  <si>
    <t>種別</t>
    <rPh sb="0" eb="2">
      <t>シュベツ</t>
    </rPh>
    <phoneticPr fontId="2"/>
  </si>
  <si>
    <t>初回加算</t>
    <rPh sb="0" eb="2">
      <t>ショカイ</t>
    </rPh>
    <rPh sb="2" eb="4">
      <t>カサン</t>
    </rPh>
    <phoneticPr fontId="2"/>
  </si>
  <si>
    <t>委託連携加算</t>
    <rPh sb="0" eb="2">
      <t>イタク</t>
    </rPh>
    <rPh sb="2" eb="4">
      <t>レンケイ</t>
    </rPh>
    <rPh sb="4" eb="6">
      <t>カサン</t>
    </rPh>
    <phoneticPr fontId="2"/>
  </si>
  <si>
    <t>　平川市長　様　</t>
    <phoneticPr fontId="2"/>
  </si>
  <si>
    <t>有</t>
    <rPh sb="0" eb="1">
      <t>アリ</t>
    </rPh>
    <phoneticPr fontId="2"/>
  </si>
  <si>
    <t>本店</t>
    <phoneticPr fontId="2"/>
  </si>
  <si>
    <t>口座名義人</t>
    <rPh sb="0" eb="5">
      <t>コウザメイギニン</t>
    </rPh>
    <phoneticPr fontId="2"/>
  </si>
  <si>
    <t>フリガナ</t>
    <phoneticPr fontId="2"/>
  </si>
  <si>
    <t>○</t>
    <phoneticPr fontId="2"/>
  </si>
  <si>
    <t>入力リスト</t>
    <rPh sb="0" eb="2">
      <t>ニュウリョク</t>
    </rPh>
    <phoneticPr fontId="2"/>
  </si>
  <si>
    <t>減算リスト</t>
    <rPh sb="0" eb="2">
      <t>ゲンサン</t>
    </rPh>
    <phoneticPr fontId="2"/>
  </si>
  <si>
    <t>に入力してください。</t>
    <rPh sb="1" eb="3">
      <t>ニュウリョク</t>
    </rPh>
    <phoneticPr fontId="2"/>
  </si>
  <si>
    <t>業務継続計画未策定減算</t>
    <rPh sb="0" eb="2">
      <t>ギョウム</t>
    </rPh>
    <rPh sb="2" eb="4">
      <t>ケイゾク</t>
    </rPh>
    <rPh sb="4" eb="6">
      <t>ケイカク</t>
    </rPh>
    <rPh sb="6" eb="7">
      <t>ミ</t>
    </rPh>
    <rPh sb="7" eb="9">
      <t>サクテイ</t>
    </rPh>
    <rPh sb="9" eb="11">
      <t>ゲンサン</t>
    </rPh>
    <phoneticPr fontId="2"/>
  </si>
  <si>
    <t>高齢者虐待防止未実施減算</t>
    <rPh sb="0" eb="3">
      <t>コウレイシャ</t>
    </rPh>
    <rPh sb="3" eb="5">
      <t>ギャクタイ</t>
    </rPh>
    <rPh sb="5" eb="7">
      <t>ボウシ</t>
    </rPh>
    <rPh sb="7" eb="8">
      <t>ミ</t>
    </rPh>
    <rPh sb="8" eb="10">
      <t>ジッシ</t>
    </rPh>
    <rPh sb="10" eb="12">
      <t>ゲンサン</t>
    </rPh>
    <phoneticPr fontId="2"/>
  </si>
  <si>
    <t>高齢者虐待・業務継続計画減算</t>
    <rPh sb="0" eb="3">
      <t>コウレイシャ</t>
    </rPh>
    <rPh sb="3" eb="5">
      <t>ギャクタイ</t>
    </rPh>
    <rPh sb="6" eb="8">
      <t>ギョウム</t>
    </rPh>
    <rPh sb="8" eb="10">
      <t>ケイゾク</t>
    </rPh>
    <rPh sb="10" eb="12">
      <t>ケイカク</t>
    </rPh>
    <rPh sb="12" eb="14">
      <t>ゲンサン</t>
    </rPh>
    <phoneticPr fontId="2"/>
  </si>
  <si>
    <t>該当</t>
    <rPh sb="0" eb="2">
      <t>ガイトウ</t>
    </rPh>
    <phoneticPr fontId="2"/>
  </si>
  <si>
    <t>A</t>
    <phoneticPr fontId="2"/>
  </si>
  <si>
    <t>B</t>
    <phoneticPr fontId="2"/>
  </si>
  <si>
    <t>C</t>
    <phoneticPr fontId="2"/>
  </si>
  <si>
    <t>D</t>
    <phoneticPr fontId="2"/>
  </si>
  <si>
    <t>＜初回加算・委託連携加算について＞</t>
  </si>
  <si>
    <t>１　初回加算</t>
  </si>
  <si>
    <t>⑴　算定できる場合</t>
  </si>
  <si>
    <t>・要介護者から要支援者に変更になったとき</t>
  </si>
  <si>
    <t>・転居等により介護予防支援事業所が変更となったとき</t>
  </si>
  <si>
    <t>⑵　算定できない場合</t>
  </si>
  <si>
    <t>・介護予防支援業務を委託している居宅介護支援事業所が変更となったとき</t>
  </si>
  <si>
    <t>・事業対象者が要支援認定を受けた時、またはその逆の認定を受けたとき</t>
  </si>
  <si>
    <t>２　委託連携加算</t>
  </si>
  <si>
    <t>・新規に要支援、事業対象者の認定を受けたとき</t>
    <phoneticPr fontId="2"/>
  </si>
  <si>
    <t>・契約は継続していても、初めて給付管理を行ったとき</t>
    <phoneticPr fontId="2"/>
  </si>
  <si>
    <t>・過去２ヶ月以上介護予防支援が算定されていない利用者に対して、介護予防支援サー</t>
    <phoneticPr fontId="2"/>
  </si>
  <si>
    <t>　ビス計画を作成したとき</t>
    <phoneticPr fontId="2"/>
  </si>
  <si>
    <t>・１度契約期間が終了しその翌日再度契約がされた場合等、契約が実質的に継続するよ</t>
    <phoneticPr fontId="2"/>
  </si>
  <si>
    <t>　うなとき</t>
    <phoneticPr fontId="2"/>
  </si>
  <si>
    <t>　　新規で介護予防サービス計画を新たに作成するに当たり、新たなアセスメント等を要</t>
    <phoneticPr fontId="2"/>
  </si>
  <si>
    <t>することを評価するもの。</t>
    <phoneticPr fontId="2"/>
  </si>
  <si>
    <t>　介護予防支援事業所が利用者に提供する介護予防支援（ケアマネジメント）を指定居</t>
    <phoneticPr fontId="2"/>
  </si>
  <si>
    <t>宅介護支援事業所に委託する際、当該利用者に係る必要な情報を当該指定居宅介護支援</t>
    <phoneticPr fontId="2"/>
  </si>
  <si>
    <t>事業所に提供し、当該指定居宅介護支援事業所におけるケアプラン作成などに協力した</t>
    <phoneticPr fontId="2"/>
  </si>
  <si>
    <t>場合は、当該委託を開始した日の属する月に限り、利用者１人につき１回を限度として</t>
    <phoneticPr fontId="2"/>
  </si>
  <si>
    <t>所定単位数を加算するもの。</t>
    <phoneticPr fontId="2"/>
  </si>
  <si>
    <t>　介護予防支援事業所が介護予防支援を外部の居宅介護支援事業者に委託する際の情報</t>
    <phoneticPr fontId="2"/>
  </si>
  <si>
    <t>連携などを評価する加算。</t>
    <phoneticPr fontId="2"/>
  </si>
  <si>
    <t>・要支援者、総合事業対象者について、新たに地域包括支援センターと契約を結び一連</t>
    <phoneticPr fontId="2"/>
  </si>
  <si>
    <t>　のケアマネジメント支援を実施したとき</t>
    <phoneticPr fontId="2"/>
  </si>
  <si>
    <t>・委託先の指定居宅介護支援事業所を変更し、新たに契約、一連のケアマネジメント支</t>
    <phoneticPr fontId="2"/>
  </si>
  <si>
    <t>　援を実施したとき</t>
    <phoneticPr fontId="2"/>
  </si>
  <si>
    <t>・転居などにより介護予防支援事業所が変更となり、変更先の介護予防支援事業所と新</t>
    <phoneticPr fontId="2"/>
  </si>
  <si>
    <t>　たに契約、一連のケアマネジメント支援を実施したとき</t>
    <phoneticPr fontId="2"/>
  </si>
  <si>
    <t>※その他のケースについては、事前に地域包括支援センターにお問い合わせください。</t>
  </si>
  <si>
    <t>・１度加算を算定していた要支援者、総合事業対象者が要介護状態または自立となり、</t>
    <phoneticPr fontId="2"/>
  </si>
  <si>
    <t>　再度要支援者、事業対象者となったとき（１度契約が解除されているため）</t>
    <phoneticPr fontId="2"/>
  </si>
  <si>
    <t>・総合事業対象者、要支援者が新たに要支援者、総合事業対象者の認定を受けたとき</t>
    <phoneticPr fontId="2"/>
  </si>
  <si>
    <t>・委託先の指定居宅介護支援事業所内で担当の介護支援専門員が変更になったとき</t>
    <phoneticPr fontId="2"/>
  </si>
  <si>
    <t>介護予防ケアマネジメントＡ業務委託料請求書</t>
    <rPh sb="13" eb="15">
      <t>ギョウム</t>
    </rPh>
    <phoneticPr fontId="2"/>
  </si>
  <si>
    <t>月分の介護予防ケアマネジメントＡ業務委託料を、下記のとおり</t>
    <phoneticPr fontId="2"/>
  </si>
  <si>
    <t>請求いたします。</t>
    <phoneticPr fontId="2"/>
  </si>
  <si>
    <t>　別紙介護予防ケアマネジメントＡ業務委託料請求明細書のとおり</t>
    <rPh sb="16" eb="18">
      <t>ギョウム</t>
    </rPh>
    <phoneticPr fontId="2"/>
  </si>
  <si>
    <t>介護予防ケアマネジメントＡ業務委託料請求明細書</t>
    <rPh sb="0" eb="2">
      <t>カイゴ</t>
    </rPh>
    <rPh sb="2" eb="4">
      <t>ヨボウ</t>
    </rPh>
    <rPh sb="13" eb="15">
      <t>ギョウム</t>
    </rPh>
    <rPh sb="15" eb="18">
      <t>イタクリョウ</t>
    </rPh>
    <rPh sb="18" eb="20">
      <t>セイキュウ</t>
    </rPh>
    <rPh sb="20" eb="23">
      <t>メイサイショ</t>
    </rPh>
    <phoneticPr fontId="2"/>
  </si>
  <si>
    <t>介護予防ｹｱﾏﾈｼﾞﾒﾝﾄA</t>
    <rPh sb="0" eb="2">
      <t>カイゴ</t>
    </rPh>
    <rPh sb="2" eb="4">
      <t>ヨボウ</t>
    </rPh>
    <phoneticPr fontId="2"/>
  </si>
  <si>
    <r>
      <t>【注意】
令和６年４月から報酬改定により単価が改正となります。
・減算なし（Ａ）　　　　　　　　４，４２０円
・減算あり　
　Ｂ　高齢者虐待防止措置未実施　４，３８０円
　</t>
    </r>
    <r>
      <rPr>
        <u/>
        <sz val="12"/>
        <rFont val="BIZ UDゴシック"/>
        <family val="3"/>
        <charset val="128"/>
      </rPr>
      <t>Ｃ　業務継続計画未策定　　　　４，３８０円</t>
    </r>
    <r>
      <rPr>
        <sz val="12"/>
        <rFont val="BIZ UDゴシック"/>
        <family val="3"/>
        <charset val="128"/>
      </rPr>
      <t xml:space="preserve">
　</t>
    </r>
    <r>
      <rPr>
        <u/>
        <sz val="12"/>
        <rFont val="BIZ UDゴシック"/>
        <family val="3"/>
        <charset val="128"/>
      </rPr>
      <t>Ｄ　ＢＣともに未実施・未策定　４，３４０円</t>
    </r>
    <r>
      <rPr>
        <sz val="12"/>
        <rFont val="BIZ UDゴシック"/>
        <family val="3"/>
        <charset val="128"/>
      </rPr>
      <t xml:space="preserve">
　※業務継続計画未策定減算（Ｂ）の経過措置終了により、
　　</t>
    </r>
    <r>
      <rPr>
        <u/>
        <sz val="12"/>
        <rFont val="BIZ UDゴシック"/>
        <family val="3"/>
        <charset val="128"/>
      </rPr>
      <t>令和７年４月１日から減算が適用</t>
    </r>
    <r>
      <rPr>
        <sz val="12"/>
        <rFont val="BIZ UDゴシック"/>
        <family val="3"/>
        <charset val="128"/>
      </rPr>
      <t>となります。</t>
    </r>
    <r>
      <rPr>
        <b/>
        <sz val="12"/>
        <rFont val="BIZ UDゴシック"/>
        <family val="3"/>
        <charset val="128"/>
      </rPr>
      <t xml:space="preserve">
</t>
    </r>
    <r>
      <rPr>
        <sz val="12"/>
        <rFont val="BIZ UDゴシック"/>
        <family val="3"/>
        <charset val="128"/>
      </rPr>
      <t>　
　※居宅介護支援事業所及び介護予防支援事業所は算定の
　　</t>
    </r>
    <r>
      <rPr>
        <b/>
        <sz val="12"/>
        <rFont val="BIZ UDゴシック"/>
        <family val="3"/>
        <charset val="128"/>
      </rPr>
      <t>届出は不要</t>
    </r>
    <r>
      <rPr>
        <sz val="12"/>
        <rFont val="BIZ UDゴシック"/>
        <family val="3"/>
        <charset val="128"/>
      </rPr>
      <t>です。</t>
    </r>
    <r>
      <rPr>
        <b/>
        <sz val="12"/>
        <rFont val="BIZ UDゴシック"/>
        <family val="3"/>
        <charset val="128"/>
      </rPr>
      <t xml:space="preserve">
　　</t>
    </r>
    <r>
      <rPr>
        <sz val="12"/>
        <rFont val="BIZ UDゴシック"/>
        <family val="3"/>
        <charset val="128"/>
      </rPr>
      <t>ただし、</t>
    </r>
    <r>
      <rPr>
        <u/>
        <sz val="12"/>
        <rFont val="BIZ UDゴシック"/>
        <family val="3"/>
        <charset val="128"/>
      </rPr>
      <t>いずれか</t>
    </r>
    <r>
      <rPr>
        <b/>
        <u/>
        <sz val="12"/>
        <rFont val="BIZ UDゴシック"/>
        <family val="3"/>
        <charset val="128"/>
      </rPr>
      <t xml:space="preserve">未実施または未策定の場合、Ｂ～Ｄの
</t>
    </r>
    <r>
      <rPr>
        <b/>
        <sz val="12"/>
        <rFont val="BIZ UDゴシック"/>
        <family val="3"/>
        <charset val="128"/>
      </rPr>
      <t>　　</t>
    </r>
    <r>
      <rPr>
        <b/>
        <u/>
        <sz val="12"/>
        <rFont val="BIZ UDゴシック"/>
        <family val="3"/>
        <charset val="128"/>
      </rPr>
      <t>減算が適用</t>
    </r>
    <r>
      <rPr>
        <sz val="12"/>
        <rFont val="BIZ UDゴシック"/>
        <family val="3"/>
        <charset val="128"/>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2"/>
  </si>
  <si>
    <t>介護予防ケアマネジメントＡ（減算なし）</t>
    <rPh sb="14" eb="16">
      <t>ゲンサン</t>
    </rPh>
    <phoneticPr fontId="2"/>
  </si>
  <si>
    <t>平川市地域包括支援センター　　電話　０１７２－５５－７８０７　</t>
    <rPh sb="0" eb="3">
      <t>ヒラカワシ</t>
    </rPh>
    <rPh sb="3" eb="9">
      <t>チイキホウカツシエン</t>
    </rPh>
    <rPh sb="15" eb="17">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</si>
</sst>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件&quot;"/>
    <numFmt numFmtId="178" formatCode="[DBNum3][$-411]#,##0"/>
    <numFmt numFmtId="179" formatCode="#,###"/>
    <numFmt numFmtId="180" formatCode="&quot;@&quot;#,##0"/>
    <numFmt numFmtId="181" formatCode="[DBNum3][$-411]#,###"/>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BIZ UDゴシック"/>
      <family val="3"/>
      <charset val="128"/>
    </font>
    <font>
      <sz val="11"/>
      <color theme="1"/>
      <name val="BIZ UDゴシック"/>
      <family val="3"/>
      <charset val="128"/>
    </font>
    <font>
      <sz val="16"/>
      <name val="BIZ UDゴシック"/>
      <family val="3"/>
      <charset val="128"/>
    </font>
    <font>
      <sz val="10"/>
      <name val="BIZ UDゴシック"/>
      <family val="3"/>
      <charset val="128"/>
    </font>
    <font>
      <b/>
      <sz val="14"/>
      <name val="BIZ UDゴシック"/>
      <family val="3"/>
      <charset val="128"/>
    </font>
    <font>
      <b/>
      <sz val="11"/>
      <name val="BIZ UDゴシック"/>
      <family val="3"/>
      <charset val="128"/>
    </font>
    <font>
      <sz val="12"/>
      <color theme="1"/>
      <name val="BIZ UDゴシック"/>
      <family val="3"/>
      <charset val="128"/>
    </font>
    <font>
      <sz val="16"/>
      <color theme="1"/>
      <name val="BIZ UDゴシック"/>
      <family val="3"/>
      <charset val="128"/>
    </font>
    <font>
      <sz val="9"/>
      <color indexed="81"/>
      <name val="MS P ゴシック"/>
      <family val="3"/>
      <charset val="128"/>
    </font>
    <font>
      <u/>
      <sz val="9"/>
      <color indexed="81"/>
      <name val="MS P ゴシック"/>
      <family val="3"/>
      <charset val="128"/>
    </font>
    <font>
      <b/>
      <sz val="9"/>
      <color indexed="81"/>
      <name val="MS P ゴシック"/>
      <family val="3"/>
      <charset val="128"/>
    </font>
    <font>
      <sz val="12"/>
      <name val="BIZ UDゴシック"/>
      <family val="3"/>
      <charset val="128"/>
    </font>
    <font>
      <b/>
      <sz val="12"/>
      <name val="BIZ UDゴシック"/>
      <family val="3"/>
      <charset val="128"/>
    </font>
    <font>
      <sz val="12"/>
      <color theme="1"/>
      <name val="游ゴシック"/>
      <family val="2"/>
      <charset val="128"/>
      <scheme val="minor"/>
    </font>
    <font>
      <u/>
      <sz val="12"/>
      <name val="BIZ UDゴシック"/>
      <family val="3"/>
      <charset val="128"/>
    </font>
    <font>
      <b/>
      <u/>
      <sz val="12"/>
      <name val="BIZ UDゴシック"/>
      <family val="3"/>
      <charset val="128"/>
    </font>
    <font>
      <sz val="14"/>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1" xfId="0" applyFont="1" applyBorder="1">
      <alignment vertical="center"/>
    </xf>
    <xf numFmtId="0" fontId="9" fillId="2" borderId="1" xfId="0" applyFont="1" applyFill="1" applyBorder="1" applyAlignment="1">
      <alignment horizontal="left"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9"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lignment vertical="center"/>
    </xf>
    <xf numFmtId="0" fontId="10" fillId="0" borderId="0" xfId="0" applyFont="1" applyAlignment="1">
      <alignment horizontal="centerContinuous" vertical="center"/>
    </xf>
    <xf numFmtId="0" fontId="16"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14" fillId="0" borderId="0" xfId="0" applyFont="1" applyAlignment="1">
      <alignment horizontal="right" vertical="center"/>
    </xf>
    <xf numFmtId="0" fontId="14" fillId="2" borderId="0" xfId="0" applyFont="1" applyFill="1" applyAlignment="1">
      <alignment horizontal="center" vertical="center" shrinkToFit="1"/>
    </xf>
    <xf numFmtId="0" fontId="14" fillId="0" borderId="0" xfId="0" applyFont="1" applyFill="1" applyBorder="1" applyAlignment="1">
      <alignment horizontal="left" vertical="center" wrapText="1"/>
    </xf>
    <xf numFmtId="0" fontId="19" fillId="0" borderId="9" xfId="0" applyFont="1" applyBorder="1" applyAlignment="1">
      <alignment horizontal="center" vertical="center"/>
    </xf>
    <xf numFmtId="0" fontId="14" fillId="0" borderId="0" xfId="0" applyFont="1" applyBorder="1" applyAlignment="1">
      <alignment horizontal="right" vertical="center"/>
    </xf>
    <xf numFmtId="0" fontId="17" fillId="0" borderId="0" xfId="0" applyFont="1" applyAlignment="1">
      <alignment horizontal="left" vertical="center"/>
    </xf>
    <xf numFmtId="0" fontId="14" fillId="2" borderId="1"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3" fillId="2" borderId="5" xfId="0" applyFont="1" applyFill="1" applyBorder="1" applyAlignment="1">
      <alignment horizontal="center" vertical="center" wrapText="1"/>
    </xf>
    <xf numFmtId="0" fontId="14" fillId="0" borderId="41" xfId="0" applyFont="1" applyBorder="1" applyAlignment="1">
      <alignment horizontal="left" vertical="center"/>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14" fillId="0" borderId="42" xfId="0" applyFont="1" applyBorder="1" applyAlignment="1">
      <alignment horizontal="left" vertical="center"/>
    </xf>
    <xf numFmtId="38" fontId="14" fillId="0" borderId="1" xfId="1" applyFont="1" applyBorder="1" applyAlignment="1">
      <alignment horizontal="left" vertical="center"/>
    </xf>
    <xf numFmtId="0" fontId="3" fillId="0" borderId="2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5" xfId="0" applyFont="1" applyBorder="1" applyAlignment="1">
      <alignment horizontal="center"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3" fillId="0" borderId="1" xfId="0" applyFont="1" applyBorder="1">
      <alignment vertical="center"/>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181" fontId="3" fillId="0" borderId="22" xfId="0" applyNumberFormat="1" applyFont="1" applyBorder="1" applyAlignment="1">
      <alignment horizontal="right" vertical="center" wrapText="1"/>
    </xf>
    <xf numFmtId="181" fontId="3" fillId="0" borderId="24" xfId="0" applyNumberFormat="1" applyFont="1" applyBorder="1" applyAlignment="1">
      <alignment horizontal="right" vertical="center" wrapText="1"/>
    </xf>
    <xf numFmtId="181" fontId="3" fillId="0" borderId="3"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178" fontId="3" fillId="0" borderId="3" xfId="0" applyNumberFormat="1" applyFont="1" applyBorder="1" applyAlignment="1">
      <alignment horizontal="right" vertical="center" wrapText="1"/>
    </xf>
    <xf numFmtId="178" fontId="3" fillId="0" borderId="2" xfId="0" applyNumberFormat="1" applyFont="1" applyBorder="1" applyAlignment="1">
      <alignment horizontal="right" vertical="center" wrapText="1"/>
    </xf>
    <xf numFmtId="0" fontId="5" fillId="0" borderId="0" xfId="0" applyFont="1" applyAlignment="1">
      <alignment horizontal="center" vertical="center"/>
    </xf>
    <xf numFmtId="0" fontId="6" fillId="0" borderId="1"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1" xfId="0" applyFont="1" applyFill="1" applyBorder="1" applyAlignment="1">
      <alignment horizontal="left"/>
    </xf>
    <xf numFmtId="0" fontId="6" fillId="2" borderId="5" xfId="0" applyFont="1" applyFill="1" applyBorder="1" applyAlignment="1">
      <alignment horizontal="left"/>
    </xf>
    <xf numFmtId="0" fontId="6" fillId="2" borderId="13" xfId="0" applyFont="1" applyFill="1" applyBorder="1" applyAlignment="1">
      <alignment horizontal="left" vertical="center"/>
    </xf>
    <xf numFmtId="0" fontId="6" fillId="2" borderId="18" xfId="0" applyFont="1" applyFill="1" applyBorder="1" applyAlignment="1">
      <alignment horizontal="left" vertical="center"/>
    </xf>
    <xf numFmtId="0" fontId="6" fillId="2" borderId="15" xfId="0" applyFont="1" applyFill="1" applyBorder="1" applyAlignment="1">
      <alignment horizontal="left" vertical="top"/>
    </xf>
    <xf numFmtId="0" fontId="6" fillId="2" borderId="17" xfId="0" applyFont="1" applyFill="1" applyBorder="1" applyAlignment="1">
      <alignment horizontal="left" vertical="top"/>
    </xf>
    <xf numFmtId="181" fontId="3" fillId="0" borderId="14" xfId="0" applyNumberFormat="1" applyFont="1" applyBorder="1" applyAlignment="1">
      <alignment horizontal="right" vertical="center" wrapText="1"/>
    </xf>
    <xf numFmtId="181" fontId="3" fillId="0" borderId="9" xfId="0" applyNumberFormat="1" applyFont="1" applyBorder="1" applyAlignment="1">
      <alignment horizontal="righ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17" xfId="0" applyFont="1" applyBorder="1" applyAlignment="1">
      <alignment horizontal="center" vertical="center" wrapText="1"/>
    </xf>
    <xf numFmtId="179" fontId="3" fillId="0" borderId="14" xfId="0" applyNumberFormat="1" applyFont="1" applyBorder="1" applyAlignment="1">
      <alignment horizontal="center" vertical="center"/>
    </xf>
    <xf numFmtId="179" fontId="3" fillId="0" borderId="9" xfId="0" applyNumberFormat="1" applyFont="1" applyBorder="1" applyAlignment="1">
      <alignment horizontal="center" vertical="center"/>
    </xf>
    <xf numFmtId="179" fontId="3" fillId="0" borderId="15" xfId="0" applyNumberFormat="1" applyFont="1" applyBorder="1" applyAlignment="1">
      <alignment horizontal="center" vertical="center"/>
    </xf>
    <xf numFmtId="178" fontId="3" fillId="0" borderId="14" xfId="0" applyNumberFormat="1" applyFont="1" applyBorder="1" applyAlignment="1">
      <alignment horizontal="center" vertical="center" wrapText="1"/>
    </xf>
    <xf numFmtId="178" fontId="3" fillId="0" borderId="9" xfId="0" applyNumberFormat="1" applyFont="1" applyBorder="1" applyAlignment="1">
      <alignment horizontal="center" vertical="center" wrapText="1"/>
    </xf>
    <xf numFmtId="178" fontId="3" fillId="0" borderId="15" xfId="0" applyNumberFormat="1"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5" xfId="0" applyFont="1" applyFill="1" applyBorder="1" applyAlignment="1">
      <alignment horizontal="center" wrapText="1"/>
    </xf>
    <xf numFmtId="178" fontId="3" fillId="0" borderId="22" xfId="0" applyNumberFormat="1" applyFont="1" applyBorder="1" applyAlignment="1">
      <alignment horizontal="right" vertical="center" wrapText="1"/>
    </xf>
    <xf numFmtId="178" fontId="3" fillId="0" borderId="24" xfId="0" applyNumberFormat="1" applyFont="1" applyBorder="1" applyAlignment="1">
      <alignment horizontal="right" vertical="center" wrapText="1"/>
    </xf>
    <xf numFmtId="0" fontId="14" fillId="0" borderId="0" xfId="0" applyFont="1" applyAlignment="1">
      <alignment horizontal="center" vertical="center"/>
    </xf>
    <xf numFmtId="0" fontId="3" fillId="0" borderId="1" xfId="0" applyFont="1" applyBorder="1" applyAlignment="1">
      <alignment horizontal="left" vertical="center" wrapText="1"/>
    </xf>
    <xf numFmtId="0" fontId="3" fillId="0" borderId="23" xfId="0" applyFont="1" applyBorder="1" applyAlignment="1">
      <alignment horizontal="left" vertical="center" wrapText="1"/>
    </xf>
    <xf numFmtId="178" fontId="19" fillId="0" borderId="9" xfId="0" applyNumberFormat="1" applyFont="1" applyBorder="1" applyAlignment="1">
      <alignment horizontal="right" vertical="center"/>
    </xf>
    <xf numFmtId="0" fontId="19" fillId="0" borderId="9" xfId="0" applyFont="1" applyBorder="1" applyAlignment="1">
      <alignment horizontal="center" vertical="center"/>
    </xf>
    <xf numFmtId="0" fontId="14" fillId="3" borderId="10"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7" fillId="2" borderId="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180" fontId="6" fillId="0" borderId="14" xfId="0" quotePrefix="1"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180" fontId="6" fillId="0" borderId="14" xfId="1" quotePrefix="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179" fontId="8" fillId="0" borderId="1" xfId="1" applyNumberFormat="1" applyFont="1" applyBorder="1" applyAlignment="1">
      <alignment horizontal="right" vertical="center" indent="2"/>
    </xf>
    <xf numFmtId="38" fontId="8" fillId="2" borderId="1"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4" xfId="1" applyFont="1" applyFill="1" applyBorder="1" applyAlignment="1">
      <alignment horizontal="center" vertical="center"/>
    </xf>
    <xf numFmtId="0" fontId="8" fillId="2" borderId="1" xfId="0" applyFont="1" applyFill="1" applyBorder="1" applyAlignment="1">
      <alignment vertical="center"/>
    </xf>
    <xf numFmtId="0" fontId="3" fillId="0" borderId="9"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8" fillId="0" borderId="6" xfId="1" applyNumberFormat="1" applyFont="1" applyBorder="1" applyAlignment="1">
      <alignment horizontal="right" vertical="center"/>
    </xf>
    <xf numFmtId="177" fontId="8" fillId="0" borderId="8" xfId="1" applyNumberFormat="1" applyFont="1" applyBorder="1" applyAlignment="1">
      <alignment horizontal="right" vertical="center"/>
    </xf>
    <xf numFmtId="176" fontId="8" fillId="0" borderId="6" xfId="1" applyNumberFormat="1" applyFont="1" applyBorder="1" applyAlignment="1">
      <alignment horizontal="right" vertical="center" indent="2"/>
    </xf>
    <xf numFmtId="176" fontId="8" fillId="0" borderId="7" xfId="1" applyNumberFormat="1" applyFont="1" applyBorder="1" applyAlignment="1">
      <alignment horizontal="right" vertical="center" indent="2"/>
    </xf>
    <xf numFmtId="176" fontId="8" fillId="0" borderId="8" xfId="1" applyNumberFormat="1" applyFont="1" applyBorder="1" applyAlignment="1">
      <alignment horizontal="right" vertical="center" indent="2"/>
    </xf>
    <xf numFmtId="0" fontId="6" fillId="0" borderId="1" xfId="0" applyFont="1" applyBorder="1" applyAlignment="1">
      <alignment horizontal="center" vertical="center"/>
    </xf>
    <xf numFmtId="0" fontId="8" fillId="2" borderId="5" xfId="0" applyFont="1" applyFill="1" applyBorder="1" applyAlignment="1">
      <alignment vertical="center"/>
    </xf>
    <xf numFmtId="38" fontId="8" fillId="2" borderId="5" xfId="1" applyFont="1" applyFill="1" applyBorder="1" applyAlignment="1">
      <alignment horizontal="center" vertical="center"/>
    </xf>
    <xf numFmtId="0" fontId="8" fillId="2" borderId="1" xfId="0" applyFont="1" applyFill="1" applyBorder="1" applyAlignment="1">
      <alignment horizontal="left"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8" fillId="2" borderId="5" xfId="0" applyFont="1" applyFill="1" applyBorder="1" applyAlignment="1">
      <alignment horizontal="left" vertical="center"/>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66676</xdr:colOff>
      <xdr:row>40</xdr:row>
      <xdr:rowOff>200025</xdr:rowOff>
    </xdr:from>
    <xdr:to>
      <xdr:col>4</xdr:col>
      <xdr:colOff>219076</xdr:colOff>
      <xdr:row>41</xdr:row>
      <xdr:rowOff>114300</xdr:rowOff>
    </xdr:to>
    <xdr:sp macro="" textlink="">
      <xdr:nvSpPr>
        <xdr:cNvPr id="2" name="正方形/長方形 1"/>
        <xdr:cNvSpPr/>
      </xdr:nvSpPr>
      <xdr:spPr>
        <a:xfrm>
          <a:off x="866776" y="10429875"/>
          <a:ext cx="419100"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247651</xdr:colOff>
      <xdr:row>40</xdr:row>
      <xdr:rowOff>104775</xdr:rowOff>
    </xdr:from>
    <xdr:to>
      <xdr:col>10</xdr:col>
      <xdr:colOff>133351</xdr:colOff>
      <xdr:row>41</xdr:row>
      <xdr:rowOff>19050</xdr:rowOff>
    </xdr:to>
    <xdr:sp macro="" textlink="">
      <xdr:nvSpPr>
        <xdr:cNvPr id="3" name="正方形/長方形 2"/>
        <xdr:cNvSpPr/>
      </xdr:nvSpPr>
      <xdr:spPr>
        <a:xfrm>
          <a:off x="2381251" y="10334625"/>
          <a:ext cx="419100"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209551</xdr:colOff>
      <xdr:row>40</xdr:row>
      <xdr:rowOff>171450</xdr:rowOff>
    </xdr:from>
    <xdr:to>
      <xdr:col>13</xdr:col>
      <xdr:colOff>95251</xdr:colOff>
      <xdr:row>41</xdr:row>
      <xdr:rowOff>85725</xdr:rowOff>
    </xdr:to>
    <xdr:sp macro="" textlink="">
      <xdr:nvSpPr>
        <xdr:cNvPr id="4" name="正方形/長方形 3"/>
        <xdr:cNvSpPr/>
      </xdr:nvSpPr>
      <xdr:spPr>
        <a:xfrm>
          <a:off x="3143251" y="10401300"/>
          <a:ext cx="419100"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7"/>
  <sheetViews>
    <sheetView zoomScaleNormal="100" workbookViewId="0">
      <selection activeCell="W26" sqref="W26"/>
    </sheetView>
  </sheetViews>
  <sheetFormatPr defaultColWidth="3.5" defaultRowHeight="22.5" customHeight="1"/>
  <cols>
    <col min="1" max="25" width="3.5" style="26"/>
    <col min="26" max="26" width="11.625" style="26" bestFit="1" customWidth="1"/>
    <col min="27" max="27" width="3.5" style="26"/>
    <col min="28" max="28" width="6.5" style="26" bestFit="1" customWidth="1"/>
    <col min="29" max="30" width="8.5" style="26" bestFit="1" customWidth="1"/>
    <col min="31" max="16384" width="3.5" style="26"/>
  </cols>
  <sheetData>
    <row r="1" spans="1:37" ht="22.5" customHeight="1">
      <c r="A1" s="73" t="s">
        <v>92</v>
      </c>
      <c r="B1" s="73"/>
      <c r="C1" s="73"/>
      <c r="D1" s="73"/>
      <c r="E1" s="73"/>
      <c r="F1" s="73"/>
      <c r="G1" s="73"/>
      <c r="H1" s="73"/>
      <c r="I1" s="73"/>
      <c r="J1" s="73"/>
      <c r="K1" s="73"/>
      <c r="L1" s="73"/>
      <c r="M1" s="73"/>
      <c r="N1" s="73"/>
      <c r="O1" s="73"/>
      <c r="P1" s="73"/>
      <c r="Q1" s="73"/>
      <c r="R1" s="73"/>
      <c r="S1" s="73"/>
      <c r="T1" s="73"/>
      <c r="U1" s="73"/>
      <c r="V1" s="73"/>
      <c r="W1" s="25"/>
      <c r="X1" s="25"/>
      <c r="Y1" s="25"/>
      <c r="Z1" s="25"/>
      <c r="AA1" s="25"/>
      <c r="AB1" s="25"/>
      <c r="AC1" s="25"/>
      <c r="AD1" s="25"/>
    </row>
    <row r="2" spans="1:37" ht="22.5" customHeight="1">
      <c r="Z2" s="124" t="s">
        <v>98</v>
      </c>
      <c r="AA2" s="125"/>
      <c r="AB2" s="125"/>
      <c r="AC2" s="125"/>
      <c r="AD2" s="125"/>
      <c r="AE2" s="125"/>
      <c r="AF2" s="125"/>
      <c r="AG2" s="125"/>
      <c r="AH2" s="125"/>
      <c r="AI2" s="125"/>
      <c r="AJ2" s="125"/>
      <c r="AK2" s="126"/>
    </row>
    <row r="3" spans="1:37" ht="22.5" customHeight="1">
      <c r="O3" s="119" t="s">
        <v>3</v>
      </c>
      <c r="P3" s="119"/>
      <c r="Q3" s="27"/>
      <c r="R3" s="28" t="s">
        <v>26</v>
      </c>
      <c r="S3" s="27"/>
      <c r="T3" s="28" t="s">
        <v>27</v>
      </c>
      <c r="U3" s="27"/>
      <c r="V3" s="28" t="s">
        <v>28</v>
      </c>
      <c r="Z3" s="127"/>
      <c r="AA3" s="128"/>
      <c r="AB3" s="128"/>
      <c r="AC3" s="128"/>
      <c r="AD3" s="128"/>
      <c r="AE3" s="128"/>
      <c r="AF3" s="128"/>
      <c r="AG3" s="128"/>
      <c r="AH3" s="128"/>
      <c r="AI3" s="128"/>
      <c r="AJ3" s="128"/>
      <c r="AK3" s="129"/>
    </row>
    <row r="4" spans="1:37" ht="14.25">
      <c r="Z4" s="127"/>
      <c r="AA4" s="128"/>
      <c r="AB4" s="128"/>
      <c r="AC4" s="128"/>
      <c r="AD4" s="128"/>
      <c r="AE4" s="128"/>
      <c r="AF4" s="128"/>
      <c r="AG4" s="128"/>
      <c r="AH4" s="128"/>
      <c r="AI4" s="128"/>
      <c r="AJ4" s="128"/>
      <c r="AK4" s="129"/>
    </row>
    <row r="5" spans="1:37" ht="22.5" customHeight="1">
      <c r="A5" s="26" t="s">
        <v>40</v>
      </c>
      <c r="Z5" s="127"/>
      <c r="AA5" s="128"/>
      <c r="AB5" s="128"/>
      <c r="AC5" s="128"/>
      <c r="AD5" s="128"/>
      <c r="AE5" s="128"/>
      <c r="AF5" s="128"/>
      <c r="AG5" s="128"/>
      <c r="AH5" s="128"/>
      <c r="AI5" s="128"/>
      <c r="AJ5" s="128"/>
      <c r="AK5" s="129"/>
    </row>
    <row r="6" spans="1:37" ht="14.25">
      <c r="Z6" s="127"/>
      <c r="AA6" s="128"/>
      <c r="AB6" s="128"/>
      <c r="AC6" s="128"/>
      <c r="AD6" s="128"/>
      <c r="AE6" s="128"/>
      <c r="AF6" s="128"/>
      <c r="AG6" s="128"/>
      <c r="AH6" s="128"/>
      <c r="AI6" s="128"/>
      <c r="AJ6" s="128"/>
      <c r="AK6" s="129"/>
    </row>
    <row r="7" spans="1:37" ht="22.5" customHeight="1">
      <c r="J7" s="26" t="s">
        <v>21</v>
      </c>
      <c r="N7" s="29"/>
      <c r="O7" s="29"/>
      <c r="P7" s="29"/>
      <c r="Q7" s="29"/>
      <c r="R7" s="29"/>
      <c r="S7" s="29"/>
      <c r="T7" s="29"/>
      <c r="U7" s="29"/>
      <c r="V7" s="29"/>
      <c r="Z7" s="127"/>
      <c r="AA7" s="128"/>
      <c r="AB7" s="128"/>
      <c r="AC7" s="128"/>
      <c r="AD7" s="128"/>
      <c r="AE7" s="128"/>
      <c r="AF7" s="128"/>
      <c r="AG7" s="128"/>
      <c r="AH7" s="128"/>
      <c r="AI7" s="128"/>
      <c r="AJ7" s="128"/>
      <c r="AK7" s="129"/>
    </row>
    <row r="8" spans="1:37" ht="22.5" customHeight="1">
      <c r="J8" s="26" t="s">
        <v>22</v>
      </c>
      <c r="N8" s="29"/>
      <c r="O8" s="29"/>
      <c r="P8" s="29"/>
      <c r="Q8" s="29"/>
      <c r="R8" s="29"/>
      <c r="S8" s="29"/>
      <c r="T8" s="29"/>
      <c r="U8" s="29"/>
      <c r="V8" s="29"/>
      <c r="Z8" s="127"/>
      <c r="AA8" s="128"/>
      <c r="AB8" s="128"/>
      <c r="AC8" s="128"/>
      <c r="AD8" s="128"/>
      <c r="AE8" s="128"/>
      <c r="AF8" s="128"/>
      <c r="AG8" s="128"/>
      <c r="AH8" s="128"/>
      <c r="AI8" s="128"/>
      <c r="AJ8" s="128"/>
      <c r="AK8" s="129"/>
    </row>
    <row r="9" spans="1:37" ht="22.5" customHeight="1">
      <c r="J9" s="26" t="s">
        <v>23</v>
      </c>
      <c r="N9" s="29"/>
      <c r="O9" s="29"/>
      <c r="P9" s="29"/>
      <c r="Q9" s="29"/>
      <c r="R9" s="29"/>
      <c r="S9" s="29"/>
      <c r="T9" s="29"/>
      <c r="U9" s="29"/>
      <c r="V9" s="30"/>
      <c r="Z9" s="127"/>
      <c r="AA9" s="128"/>
      <c r="AB9" s="128"/>
      <c r="AC9" s="128"/>
      <c r="AD9" s="128"/>
      <c r="AE9" s="128"/>
      <c r="AF9" s="128"/>
      <c r="AG9" s="128"/>
      <c r="AH9" s="128"/>
      <c r="AI9" s="128"/>
      <c r="AJ9" s="128"/>
      <c r="AK9" s="129"/>
    </row>
    <row r="10" spans="1:37" ht="14.25">
      <c r="Z10" s="127"/>
      <c r="AA10" s="128"/>
      <c r="AB10" s="128"/>
      <c r="AC10" s="128"/>
      <c r="AD10" s="128"/>
      <c r="AE10" s="128"/>
      <c r="AF10" s="128"/>
      <c r="AG10" s="128"/>
      <c r="AH10" s="128"/>
      <c r="AI10" s="128"/>
      <c r="AJ10" s="128"/>
      <c r="AK10" s="129"/>
    </row>
    <row r="11" spans="1:37" ht="14.25">
      <c r="Z11" s="127"/>
      <c r="AA11" s="128"/>
      <c r="AB11" s="128"/>
      <c r="AC11" s="128"/>
      <c r="AD11" s="128"/>
      <c r="AE11" s="128"/>
      <c r="AF11" s="128"/>
      <c r="AG11" s="128"/>
      <c r="AH11" s="128"/>
      <c r="AI11" s="128"/>
      <c r="AJ11" s="128"/>
      <c r="AK11" s="129"/>
    </row>
    <row r="12" spans="1:37" ht="22.5" customHeight="1">
      <c r="B12" s="31" t="s">
        <v>3</v>
      </c>
      <c r="C12" s="32"/>
      <c r="D12" s="28" t="s">
        <v>4</v>
      </c>
      <c r="E12" s="32"/>
      <c r="F12" s="26" t="s">
        <v>93</v>
      </c>
      <c r="Z12" s="127"/>
      <c r="AA12" s="128"/>
      <c r="AB12" s="128"/>
      <c r="AC12" s="128"/>
      <c r="AD12" s="128"/>
      <c r="AE12" s="128"/>
      <c r="AF12" s="128"/>
      <c r="AG12" s="128"/>
      <c r="AH12" s="128"/>
      <c r="AI12" s="128"/>
      <c r="AJ12" s="128"/>
      <c r="AK12" s="129"/>
    </row>
    <row r="13" spans="1:37" ht="22.5" customHeight="1">
      <c r="A13" s="26" t="s">
        <v>94</v>
      </c>
      <c r="Z13" s="130"/>
      <c r="AA13" s="131"/>
      <c r="AB13" s="131"/>
      <c r="AC13" s="131"/>
      <c r="AD13" s="131"/>
      <c r="AE13" s="131"/>
      <c r="AF13" s="131"/>
      <c r="AG13" s="131"/>
      <c r="AH13" s="131"/>
      <c r="AI13" s="131"/>
      <c r="AJ13" s="131"/>
      <c r="AK13" s="132"/>
    </row>
    <row r="14" spans="1:37" ht="15" customHeight="1">
      <c r="Z14" s="33"/>
      <c r="AA14" s="33"/>
      <c r="AB14" s="33"/>
      <c r="AC14" s="33"/>
      <c r="AD14" s="33"/>
      <c r="AE14" s="33"/>
      <c r="AF14" s="33"/>
      <c r="AG14" s="33"/>
      <c r="AH14" s="33"/>
      <c r="AI14" s="33"/>
      <c r="AJ14" s="33"/>
      <c r="AK14" s="33"/>
    </row>
    <row r="15" spans="1:37" ht="31.5" customHeight="1">
      <c r="G15" s="123" t="s">
        <v>24</v>
      </c>
      <c r="H15" s="123"/>
      <c r="I15" s="123"/>
      <c r="J15" s="122" t="str">
        <f>Q24</f>
        <v/>
      </c>
      <c r="K15" s="122"/>
      <c r="L15" s="122"/>
      <c r="M15" s="122"/>
      <c r="N15" s="122"/>
      <c r="O15" s="122"/>
      <c r="P15" s="122"/>
      <c r="Q15" s="34" t="s">
        <v>25</v>
      </c>
      <c r="U15" s="35"/>
      <c r="V15" s="36"/>
      <c r="W15" s="36"/>
    </row>
    <row r="16" spans="1:37" ht="14.25">
      <c r="Z16" s="37"/>
      <c r="AA16" s="26" t="s">
        <v>48</v>
      </c>
    </row>
    <row r="17" spans="1:31" ht="15" thickBot="1"/>
    <row r="18" spans="1:31" ht="22.5" customHeight="1">
      <c r="A18" s="74" t="s">
        <v>99</v>
      </c>
      <c r="B18" s="74"/>
      <c r="C18" s="74"/>
      <c r="D18" s="74"/>
      <c r="E18" s="74"/>
      <c r="F18" s="74"/>
      <c r="G18" s="74"/>
      <c r="H18" s="69">
        <f>IF($AD$19="A",SUM('明細書(1頁)'!$E$28,'明細書続紙(2頁)'!$E$28,'明細書続紙(3頁)'!$E$28),0)</f>
        <v>0</v>
      </c>
      <c r="I18" s="70"/>
      <c r="J18" s="70"/>
      <c r="K18" s="38" t="s">
        <v>12</v>
      </c>
      <c r="L18" s="71">
        <v>4420</v>
      </c>
      <c r="M18" s="72"/>
      <c r="N18" s="72"/>
      <c r="O18" s="72"/>
      <c r="P18" s="38" t="s">
        <v>13</v>
      </c>
      <c r="Q18" s="69">
        <f>H18*L18</f>
        <v>0</v>
      </c>
      <c r="R18" s="70"/>
      <c r="S18" s="70"/>
      <c r="T18" s="70"/>
      <c r="U18" s="70"/>
      <c r="V18" s="39" t="s">
        <v>13</v>
      </c>
      <c r="Y18" s="40"/>
      <c r="Z18" s="41"/>
      <c r="AA18" s="41"/>
      <c r="AB18" s="41"/>
      <c r="AC18" s="41"/>
      <c r="AD18" s="41"/>
      <c r="AE18" s="42"/>
    </row>
    <row r="19" spans="1:31" ht="22.5" customHeight="1">
      <c r="A19" s="43"/>
      <c r="B19" s="58" t="s">
        <v>50</v>
      </c>
      <c r="C19" s="59"/>
      <c r="D19" s="59"/>
      <c r="E19" s="59"/>
      <c r="F19" s="59"/>
      <c r="G19" s="60"/>
      <c r="H19" s="69">
        <f>IF($AD$19="B",SUM('明細書(1頁)'!$E$28,'明細書続紙(2頁)'!$E$28,'明細書続紙(3頁)'!$E$28),0)</f>
        <v>0</v>
      </c>
      <c r="I19" s="70"/>
      <c r="J19" s="70"/>
      <c r="K19" s="38" t="s">
        <v>12</v>
      </c>
      <c r="L19" s="71">
        <v>4380</v>
      </c>
      <c r="M19" s="72"/>
      <c r="N19" s="72"/>
      <c r="O19" s="72"/>
      <c r="P19" s="38" t="s">
        <v>13</v>
      </c>
      <c r="Q19" s="69">
        <f>H19*L19</f>
        <v>0</v>
      </c>
      <c r="R19" s="70"/>
      <c r="S19" s="70"/>
      <c r="T19" s="70"/>
      <c r="U19" s="70"/>
      <c r="V19" s="39" t="s">
        <v>13</v>
      </c>
      <c r="Y19" s="44"/>
      <c r="Z19" s="45" t="s">
        <v>47</v>
      </c>
      <c r="AA19" s="46"/>
      <c r="AB19" s="46"/>
      <c r="AC19" s="45" t="s">
        <v>52</v>
      </c>
      <c r="AD19" s="45" t="str">
        <f>IF(AND(A19="",A20="",A21=""),"A",IF(AND(A19="有",A20="",A21=""),"B",IF(AND(A19="",A20="有",A21=""),"C",IF(AND(A19="",A20="",A21="有"),"D"))))</f>
        <v>A</v>
      </c>
      <c r="AE19" s="47"/>
    </row>
    <row r="20" spans="1:31" ht="22.5" customHeight="1">
      <c r="A20" s="43"/>
      <c r="B20" s="58" t="s">
        <v>49</v>
      </c>
      <c r="C20" s="59"/>
      <c r="D20" s="59"/>
      <c r="E20" s="59"/>
      <c r="F20" s="59"/>
      <c r="G20" s="60"/>
      <c r="H20" s="69">
        <f>IF($AD$19="C",SUM('明細書(1頁)'!$E$28,'明細書続紙(2頁)'!$E$28,'明細書続紙(3頁)'!$E$28),0)</f>
        <v>0</v>
      </c>
      <c r="I20" s="70"/>
      <c r="J20" s="70"/>
      <c r="K20" s="38" t="s">
        <v>12</v>
      </c>
      <c r="L20" s="71">
        <v>4380</v>
      </c>
      <c r="M20" s="72"/>
      <c r="N20" s="72"/>
      <c r="O20" s="72"/>
      <c r="P20" s="38" t="s">
        <v>13</v>
      </c>
      <c r="Q20" s="69">
        <f>H20*L20</f>
        <v>0</v>
      </c>
      <c r="R20" s="70"/>
      <c r="S20" s="70"/>
      <c r="T20" s="70"/>
      <c r="U20" s="70"/>
      <c r="V20" s="39" t="s">
        <v>13</v>
      </c>
      <c r="Y20" s="44"/>
      <c r="Z20" s="45"/>
      <c r="AA20" s="46"/>
      <c r="AB20" s="46"/>
      <c r="AC20" s="46"/>
      <c r="AD20" s="46"/>
      <c r="AE20" s="47"/>
    </row>
    <row r="21" spans="1:31" ht="22.5" customHeight="1">
      <c r="A21" s="43"/>
      <c r="B21" s="58" t="s">
        <v>51</v>
      </c>
      <c r="C21" s="59"/>
      <c r="D21" s="59"/>
      <c r="E21" s="59"/>
      <c r="F21" s="59"/>
      <c r="G21" s="60"/>
      <c r="H21" s="69">
        <f>IF($AD$19="D",SUM('明細書(1頁)'!$E$28,'明細書続紙(2頁)'!$E$28,'明細書続紙(3頁)'!$E$28),0)</f>
        <v>0</v>
      </c>
      <c r="I21" s="70"/>
      <c r="J21" s="70"/>
      <c r="K21" s="38" t="s">
        <v>12</v>
      </c>
      <c r="L21" s="71">
        <v>4340</v>
      </c>
      <c r="M21" s="72"/>
      <c r="N21" s="72"/>
      <c r="O21" s="72"/>
      <c r="P21" s="38" t="s">
        <v>13</v>
      </c>
      <c r="Q21" s="69">
        <f>H21*L21</f>
        <v>0</v>
      </c>
      <c r="R21" s="70"/>
      <c r="S21" s="70"/>
      <c r="T21" s="70"/>
      <c r="U21" s="70"/>
      <c r="V21" s="39" t="s">
        <v>13</v>
      </c>
      <c r="Y21" s="44"/>
      <c r="Z21" s="45" t="s">
        <v>41</v>
      </c>
      <c r="AA21" s="46"/>
      <c r="AB21" s="46"/>
      <c r="AC21" s="45" t="s">
        <v>53</v>
      </c>
      <c r="AD21" s="48">
        <v>4420</v>
      </c>
      <c r="AE21" s="47"/>
    </row>
    <row r="22" spans="1:31" ht="22.5" customHeight="1">
      <c r="A22" s="120" t="s">
        <v>14</v>
      </c>
      <c r="B22" s="120"/>
      <c r="C22" s="120"/>
      <c r="D22" s="120"/>
      <c r="E22" s="120"/>
      <c r="F22" s="120"/>
      <c r="G22" s="120"/>
      <c r="H22" s="69">
        <f>SUM('明細書(1頁)'!G28,'明細書続紙(2頁)'!G28,'明細書続紙(3頁)'!G28)</f>
        <v>0</v>
      </c>
      <c r="I22" s="70"/>
      <c r="J22" s="70"/>
      <c r="K22" s="38" t="s">
        <v>12</v>
      </c>
      <c r="L22" s="71">
        <v>3000</v>
      </c>
      <c r="M22" s="72"/>
      <c r="N22" s="72"/>
      <c r="O22" s="72"/>
      <c r="P22" s="38" t="s">
        <v>13</v>
      </c>
      <c r="Q22" s="69">
        <f>H22*L22</f>
        <v>0</v>
      </c>
      <c r="R22" s="70"/>
      <c r="S22" s="70"/>
      <c r="T22" s="70"/>
      <c r="U22" s="70"/>
      <c r="V22" s="39" t="s">
        <v>13</v>
      </c>
      <c r="Y22" s="44"/>
      <c r="Z22" s="46"/>
      <c r="AA22" s="46"/>
      <c r="AB22" s="46"/>
      <c r="AC22" s="45" t="s">
        <v>54</v>
      </c>
      <c r="AD22" s="48">
        <v>4380</v>
      </c>
      <c r="AE22" s="47"/>
    </row>
    <row r="23" spans="1:31" ht="22.5" customHeight="1" thickBot="1">
      <c r="A23" s="121" t="s">
        <v>15</v>
      </c>
      <c r="B23" s="121"/>
      <c r="C23" s="121"/>
      <c r="D23" s="121"/>
      <c r="E23" s="121"/>
      <c r="F23" s="121"/>
      <c r="G23" s="121"/>
      <c r="H23" s="67">
        <f>SUM('明細書(1頁)'!I28,'明細書続紙(2頁)'!I28,'明細書続紙(3頁)'!I28)</f>
        <v>0</v>
      </c>
      <c r="I23" s="68"/>
      <c r="J23" s="68"/>
      <c r="K23" s="49" t="s">
        <v>12</v>
      </c>
      <c r="L23" s="117">
        <v>3000</v>
      </c>
      <c r="M23" s="118"/>
      <c r="N23" s="118"/>
      <c r="O23" s="118"/>
      <c r="P23" s="49" t="s">
        <v>13</v>
      </c>
      <c r="Q23" s="67">
        <f t="shared" ref="Q23" si="0">H23*L23</f>
        <v>0</v>
      </c>
      <c r="R23" s="68"/>
      <c r="S23" s="68"/>
      <c r="T23" s="68"/>
      <c r="U23" s="68"/>
      <c r="V23" s="50" t="s">
        <v>13</v>
      </c>
      <c r="Y23" s="44"/>
      <c r="Z23" s="46"/>
      <c r="AA23" s="46"/>
      <c r="AB23" s="46"/>
      <c r="AC23" s="45" t="s">
        <v>55</v>
      </c>
      <c r="AD23" s="48">
        <v>4380</v>
      </c>
      <c r="AE23" s="47"/>
    </row>
    <row r="24" spans="1:31" ht="22.5" customHeight="1" thickTop="1">
      <c r="A24" s="105" t="s">
        <v>16</v>
      </c>
      <c r="B24" s="105"/>
      <c r="C24" s="105"/>
      <c r="D24" s="105"/>
      <c r="E24" s="105"/>
      <c r="F24" s="105"/>
      <c r="G24" s="105"/>
      <c r="H24" s="106"/>
      <c r="I24" s="107"/>
      <c r="J24" s="107"/>
      <c r="K24" s="108"/>
      <c r="L24" s="109"/>
      <c r="M24" s="110"/>
      <c r="N24" s="110"/>
      <c r="O24" s="110"/>
      <c r="P24" s="111"/>
      <c r="Q24" s="92" t="str">
        <f>IF(SUM(Q18:U23)=0,"",SUM(Q18:U23))</f>
        <v/>
      </c>
      <c r="R24" s="93"/>
      <c r="S24" s="93"/>
      <c r="T24" s="93"/>
      <c r="U24" s="93"/>
      <c r="V24" s="51" t="s">
        <v>13</v>
      </c>
      <c r="Y24" s="44"/>
      <c r="Z24" s="46"/>
      <c r="AA24" s="46"/>
      <c r="AB24" s="46"/>
      <c r="AC24" s="45" t="s">
        <v>56</v>
      </c>
      <c r="AD24" s="48">
        <v>4340</v>
      </c>
      <c r="AE24" s="47"/>
    </row>
    <row r="25" spans="1:31" ht="15" thickBot="1">
      <c r="Y25" s="52"/>
      <c r="Z25" s="53"/>
      <c r="AA25" s="53"/>
      <c r="AB25" s="53"/>
      <c r="AC25" s="53"/>
      <c r="AD25" s="53"/>
      <c r="AE25" s="54"/>
    </row>
    <row r="26" spans="1:31" ht="22.5" customHeight="1">
      <c r="A26" s="26" t="s">
        <v>17</v>
      </c>
    </row>
    <row r="27" spans="1:31" ht="22.5" customHeight="1">
      <c r="A27" s="26" t="s">
        <v>95</v>
      </c>
    </row>
    <row r="28" spans="1:31" ht="14.25"/>
    <row r="29" spans="1:31" ht="22.5" customHeight="1">
      <c r="A29" s="26" t="s">
        <v>18</v>
      </c>
    </row>
    <row r="30" spans="1:31" ht="22.5" customHeight="1">
      <c r="A30" s="85" t="s">
        <v>29</v>
      </c>
      <c r="B30" s="85"/>
      <c r="C30" s="85"/>
      <c r="D30" s="85"/>
      <c r="E30" s="85"/>
      <c r="F30" s="85"/>
      <c r="G30" s="81" t="s">
        <v>30</v>
      </c>
      <c r="H30" s="81"/>
      <c r="I30" s="81"/>
      <c r="J30" s="81"/>
      <c r="K30" s="81"/>
      <c r="L30" s="82"/>
      <c r="M30" s="85" t="s">
        <v>37</v>
      </c>
      <c r="N30" s="85"/>
      <c r="O30" s="85"/>
      <c r="P30" s="85" t="s">
        <v>19</v>
      </c>
      <c r="Q30" s="85"/>
      <c r="R30" s="85"/>
      <c r="S30" s="85"/>
      <c r="T30" s="85"/>
      <c r="U30" s="85"/>
      <c r="V30" s="85"/>
    </row>
    <row r="31" spans="1:31" ht="18" customHeight="1">
      <c r="A31" s="75"/>
      <c r="B31" s="76"/>
      <c r="C31" s="76"/>
      <c r="D31" s="76"/>
      <c r="E31" s="86" t="s">
        <v>35</v>
      </c>
      <c r="F31" s="87"/>
      <c r="G31" s="75"/>
      <c r="H31" s="76"/>
      <c r="I31" s="76"/>
      <c r="J31" s="76"/>
      <c r="K31" s="86" t="s">
        <v>42</v>
      </c>
      <c r="L31" s="87"/>
      <c r="M31" s="116" t="s">
        <v>20</v>
      </c>
      <c r="N31" s="116"/>
      <c r="O31" s="116"/>
      <c r="P31" s="104"/>
      <c r="Q31" s="57"/>
      <c r="R31" s="57"/>
      <c r="S31" s="57"/>
      <c r="T31" s="57"/>
      <c r="U31" s="57"/>
      <c r="V31" s="56"/>
      <c r="W31" s="28"/>
    </row>
    <row r="32" spans="1:31" ht="18" customHeight="1">
      <c r="A32" s="77"/>
      <c r="B32" s="78"/>
      <c r="C32" s="78"/>
      <c r="D32" s="78"/>
      <c r="E32" s="88" t="s">
        <v>33</v>
      </c>
      <c r="F32" s="89"/>
      <c r="G32" s="77"/>
      <c r="H32" s="78"/>
      <c r="I32" s="78"/>
      <c r="J32" s="78"/>
      <c r="K32" s="88" t="s">
        <v>31</v>
      </c>
      <c r="L32" s="89"/>
      <c r="M32" s="84" t="s">
        <v>36</v>
      </c>
      <c r="N32" s="84"/>
      <c r="O32" s="84"/>
      <c r="P32" s="104"/>
      <c r="Q32" s="57"/>
      <c r="R32" s="57"/>
      <c r="S32" s="57"/>
      <c r="T32" s="57"/>
      <c r="U32" s="57"/>
      <c r="V32" s="56"/>
      <c r="W32" s="28"/>
    </row>
    <row r="33" spans="1:23" ht="18" customHeight="1">
      <c r="A33" s="79"/>
      <c r="B33" s="80"/>
      <c r="C33" s="80"/>
      <c r="D33" s="80"/>
      <c r="E33" s="90" t="s">
        <v>34</v>
      </c>
      <c r="F33" s="91"/>
      <c r="G33" s="79"/>
      <c r="H33" s="80"/>
      <c r="I33" s="80"/>
      <c r="J33" s="80"/>
      <c r="K33" s="90" t="s">
        <v>32</v>
      </c>
      <c r="L33" s="91"/>
      <c r="M33" s="83"/>
      <c r="N33" s="83"/>
      <c r="O33" s="83"/>
      <c r="P33" s="104"/>
      <c r="Q33" s="57"/>
      <c r="R33" s="57"/>
      <c r="S33" s="57"/>
      <c r="T33" s="57"/>
      <c r="U33" s="57"/>
      <c r="V33" s="56"/>
      <c r="W33" s="28"/>
    </row>
    <row r="34" spans="1:23" ht="18" customHeight="1">
      <c r="A34" s="61" t="s">
        <v>44</v>
      </c>
      <c r="B34" s="62"/>
      <c r="C34" s="62"/>
      <c r="D34" s="62"/>
      <c r="E34" s="62"/>
      <c r="F34" s="63"/>
      <c r="G34" s="75"/>
      <c r="H34" s="76"/>
      <c r="I34" s="76"/>
      <c r="J34" s="76"/>
      <c r="K34" s="76"/>
      <c r="L34" s="76"/>
      <c r="M34" s="76"/>
      <c r="N34" s="76"/>
      <c r="O34" s="76"/>
      <c r="P34" s="76"/>
      <c r="Q34" s="76"/>
      <c r="R34" s="76"/>
      <c r="S34" s="76"/>
      <c r="T34" s="76"/>
      <c r="U34" s="76"/>
      <c r="V34" s="112"/>
    </row>
    <row r="35" spans="1:23" ht="18" customHeight="1">
      <c r="A35" s="64"/>
      <c r="B35" s="65"/>
      <c r="C35" s="65"/>
      <c r="D35" s="65"/>
      <c r="E35" s="65"/>
      <c r="F35" s="66"/>
      <c r="G35" s="113"/>
      <c r="H35" s="114"/>
      <c r="I35" s="114"/>
      <c r="J35" s="114"/>
      <c r="K35" s="114"/>
      <c r="L35" s="114"/>
      <c r="M35" s="114"/>
      <c r="N35" s="114"/>
      <c r="O35" s="114"/>
      <c r="P35" s="114"/>
      <c r="Q35" s="114"/>
      <c r="R35" s="114"/>
      <c r="S35" s="114"/>
      <c r="T35" s="114"/>
      <c r="U35" s="114"/>
      <c r="V35" s="115"/>
    </row>
    <row r="36" spans="1:23" ht="18" customHeight="1">
      <c r="A36" s="94" t="s">
        <v>43</v>
      </c>
      <c r="B36" s="95"/>
      <c r="C36" s="95"/>
      <c r="D36" s="95"/>
      <c r="E36" s="95"/>
      <c r="F36" s="96"/>
      <c r="G36" s="100"/>
      <c r="H36" s="101"/>
      <c r="I36" s="101"/>
      <c r="J36" s="101"/>
      <c r="K36" s="101"/>
      <c r="L36" s="101"/>
      <c r="M36" s="101"/>
      <c r="N36" s="101"/>
      <c r="O36" s="101"/>
      <c r="P36" s="101"/>
      <c r="Q36" s="101"/>
      <c r="R36" s="101"/>
      <c r="S36" s="101"/>
      <c r="T36" s="101"/>
      <c r="U36" s="101"/>
      <c r="V36" s="102"/>
    </row>
    <row r="37" spans="1:23" ht="18" customHeight="1">
      <c r="A37" s="97"/>
      <c r="B37" s="98"/>
      <c r="C37" s="98"/>
      <c r="D37" s="98"/>
      <c r="E37" s="98"/>
      <c r="F37" s="99"/>
      <c r="G37" s="79"/>
      <c r="H37" s="80"/>
      <c r="I37" s="80"/>
      <c r="J37" s="80"/>
      <c r="K37" s="80"/>
      <c r="L37" s="80"/>
      <c r="M37" s="80"/>
      <c r="N37" s="80"/>
      <c r="O37" s="80"/>
      <c r="P37" s="80"/>
      <c r="Q37" s="80"/>
      <c r="R37" s="80"/>
      <c r="S37" s="80"/>
      <c r="T37" s="80"/>
      <c r="U37" s="80"/>
      <c r="V37" s="103"/>
    </row>
  </sheetData>
  <mergeCells count="59">
    <mergeCell ref="Z2:AK13"/>
    <mergeCell ref="Q18:U18"/>
    <mergeCell ref="Q19:U19"/>
    <mergeCell ref="Q22:U22"/>
    <mergeCell ref="Q23:U23"/>
    <mergeCell ref="L18:O18"/>
    <mergeCell ref="L22:O22"/>
    <mergeCell ref="L23:O23"/>
    <mergeCell ref="O3:P3"/>
    <mergeCell ref="A22:G22"/>
    <mergeCell ref="H18:J18"/>
    <mergeCell ref="A23:G23"/>
    <mergeCell ref="J15:P15"/>
    <mergeCell ref="G15:I15"/>
    <mergeCell ref="A36:F37"/>
    <mergeCell ref="G36:V37"/>
    <mergeCell ref="P31:P33"/>
    <mergeCell ref="A24:G24"/>
    <mergeCell ref="H24:K24"/>
    <mergeCell ref="L24:P24"/>
    <mergeCell ref="E32:F32"/>
    <mergeCell ref="E33:F33"/>
    <mergeCell ref="S31:S33"/>
    <mergeCell ref="G34:V35"/>
    <mergeCell ref="U31:U33"/>
    <mergeCell ref="P30:V30"/>
    <mergeCell ref="M30:O30"/>
    <mergeCell ref="M31:O31"/>
    <mergeCell ref="R31:R33"/>
    <mergeCell ref="T31:T33"/>
    <mergeCell ref="A1:V1"/>
    <mergeCell ref="A18:G18"/>
    <mergeCell ref="A31:D33"/>
    <mergeCell ref="G31:J33"/>
    <mergeCell ref="G30:L30"/>
    <mergeCell ref="H22:J22"/>
    <mergeCell ref="M33:O33"/>
    <mergeCell ref="M32:O32"/>
    <mergeCell ref="A30:F30"/>
    <mergeCell ref="K31:L31"/>
    <mergeCell ref="K32:L32"/>
    <mergeCell ref="K33:L33"/>
    <mergeCell ref="E31:F31"/>
    <mergeCell ref="Q24:U24"/>
    <mergeCell ref="H19:J19"/>
    <mergeCell ref="L19:O19"/>
    <mergeCell ref="V31:V33"/>
    <mergeCell ref="Q31:Q33"/>
    <mergeCell ref="B19:G19"/>
    <mergeCell ref="A34:F35"/>
    <mergeCell ref="H23:J23"/>
    <mergeCell ref="B20:G20"/>
    <mergeCell ref="H20:J20"/>
    <mergeCell ref="L20:O20"/>
    <mergeCell ref="Q20:U20"/>
    <mergeCell ref="B21:G21"/>
    <mergeCell ref="H21:J21"/>
    <mergeCell ref="L21:O21"/>
    <mergeCell ref="Q21:U21"/>
  </mergeCells>
  <phoneticPr fontId="2"/>
  <conditionalFormatting sqref="A19:A21">
    <cfRule type="duplicateValues" dxfId="1" priority="2"/>
  </conditionalFormatting>
  <conditionalFormatting sqref="AD19">
    <cfRule type="containsText" dxfId="0" priority="1" operator="containsText" text="false">
      <formula>NOT(ISERROR(SEARCH("false",AD19)))</formula>
    </cfRule>
  </conditionalFormatting>
  <dataValidations count="1">
    <dataValidation type="list" allowBlank="1"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orientation="portrait"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0"/>
  <sheetViews>
    <sheetView topLeftCell="A13" zoomScaleNormal="100" zoomScaleSheetLayoutView="100" workbookViewId="0">
      <selection activeCell="E16" sqref="E16:F16"/>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20">
      <c r="L1" s="155" t="s">
        <v>10</v>
      </c>
      <c r="M1" s="155"/>
    </row>
    <row r="2" spans="1:20" ht="30" customHeight="1">
      <c r="A2" s="73" t="s">
        <v>96</v>
      </c>
      <c r="B2" s="73"/>
      <c r="C2" s="73"/>
      <c r="D2" s="73"/>
      <c r="E2" s="73"/>
      <c r="F2" s="73"/>
      <c r="G2" s="73"/>
      <c r="H2" s="73"/>
      <c r="I2" s="73"/>
      <c r="J2" s="73"/>
      <c r="K2" s="73"/>
      <c r="L2" s="73"/>
      <c r="M2" s="73"/>
    </row>
    <row r="3" spans="1:20" ht="15" customHeight="1">
      <c r="A3" s="17"/>
      <c r="B3" s="17"/>
      <c r="C3" s="17"/>
      <c r="D3" s="17"/>
      <c r="E3" s="17"/>
      <c r="F3" s="17"/>
      <c r="G3" s="17"/>
      <c r="H3" s="17"/>
      <c r="I3" s="17"/>
      <c r="J3" s="17"/>
      <c r="K3" s="17"/>
      <c r="L3" s="17"/>
      <c r="M3" s="17"/>
    </row>
    <row r="4" spans="1:20" s="11" customFormat="1" ht="30" customHeight="1">
      <c r="A4" s="164" t="s">
        <v>6</v>
      </c>
      <c r="B4" s="164"/>
      <c r="C4" s="164"/>
      <c r="D4" s="133"/>
      <c r="E4" s="134"/>
      <c r="F4" s="134"/>
      <c r="G4" s="134"/>
      <c r="H4" s="135"/>
      <c r="I4" s="6" t="s">
        <v>3</v>
      </c>
      <c r="J4" s="7" t="str">
        <f>IF(請求書!C12="","",請求書!C12)</f>
        <v/>
      </c>
      <c r="K4" s="8" t="s">
        <v>4</v>
      </c>
      <c r="L4" s="7" t="str">
        <f>IF(請求書!E12="","",請求書!E12)</f>
        <v/>
      </c>
      <c r="M4" s="9" t="s">
        <v>5</v>
      </c>
    </row>
    <row r="5" spans="1:20" ht="15" customHeight="1">
      <c r="T5" s="55" t="s">
        <v>46</v>
      </c>
    </row>
    <row r="6" spans="1:20" ht="15" customHeight="1">
      <c r="A6" s="136" t="s">
        <v>0</v>
      </c>
      <c r="B6" s="138" t="s">
        <v>1</v>
      </c>
      <c r="C6" s="139"/>
      <c r="D6" s="140"/>
      <c r="E6" s="148" t="s">
        <v>97</v>
      </c>
      <c r="F6" s="148"/>
      <c r="G6" s="149" t="s">
        <v>38</v>
      </c>
      <c r="H6" s="149"/>
      <c r="I6" s="149" t="s">
        <v>39</v>
      </c>
      <c r="J6" s="149"/>
      <c r="K6" s="138" t="s">
        <v>7</v>
      </c>
      <c r="L6" s="139"/>
      <c r="M6" s="140"/>
      <c r="T6" s="55"/>
    </row>
    <row r="7" spans="1:20" ht="15" customHeight="1">
      <c r="A7" s="137"/>
      <c r="B7" s="141"/>
      <c r="C7" s="142"/>
      <c r="D7" s="143"/>
      <c r="E7" s="146">
        <f>VLOOKUP(請求書!$AD$19,請求書!$AC$21:$AD$24,2,FALSE)</f>
        <v>4420</v>
      </c>
      <c r="F7" s="147"/>
      <c r="G7" s="144">
        <v>3000</v>
      </c>
      <c r="H7" s="145"/>
      <c r="I7" s="144">
        <v>3000</v>
      </c>
      <c r="J7" s="145"/>
      <c r="K7" s="141"/>
      <c r="L7" s="142"/>
      <c r="M7" s="143"/>
      <c r="T7" s="55" t="s">
        <v>45</v>
      </c>
    </row>
    <row r="8" spans="1:20" ht="30" customHeight="1">
      <c r="A8" s="10">
        <v>1</v>
      </c>
      <c r="B8" s="154"/>
      <c r="C8" s="154"/>
      <c r="D8" s="154"/>
      <c r="E8" s="151"/>
      <c r="F8" s="151"/>
      <c r="G8" s="152"/>
      <c r="H8" s="153"/>
      <c r="I8" s="151"/>
      <c r="J8" s="151"/>
      <c r="K8" s="150">
        <f t="shared" ref="K8:K27" si="0">IF(E8=$T$7,$E$7,0)+IF(G8=$T$7,$G$7,0)+IF(I8=$T$7,$I$7,0)</f>
        <v>0</v>
      </c>
      <c r="L8" s="150"/>
      <c r="M8" s="150"/>
    </row>
    <row r="9" spans="1:20" ht="30" customHeight="1">
      <c r="A9" s="10">
        <v>2</v>
      </c>
      <c r="B9" s="154"/>
      <c r="C9" s="154"/>
      <c r="D9" s="154"/>
      <c r="E9" s="151"/>
      <c r="F9" s="151"/>
      <c r="G9" s="152"/>
      <c r="H9" s="153"/>
      <c r="I9" s="152"/>
      <c r="J9" s="153"/>
      <c r="K9" s="150">
        <f t="shared" si="0"/>
        <v>0</v>
      </c>
      <c r="L9" s="150"/>
      <c r="M9" s="150"/>
    </row>
    <row r="10" spans="1:20" ht="30" customHeight="1">
      <c r="A10" s="10">
        <v>3</v>
      </c>
      <c r="B10" s="154"/>
      <c r="C10" s="154"/>
      <c r="D10" s="154"/>
      <c r="E10" s="151"/>
      <c r="F10" s="151"/>
      <c r="G10" s="151"/>
      <c r="H10" s="151"/>
      <c r="I10" s="151"/>
      <c r="J10" s="151"/>
      <c r="K10" s="150">
        <f t="shared" si="0"/>
        <v>0</v>
      </c>
      <c r="L10" s="150"/>
      <c r="M10" s="150"/>
    </row>
    <row r="11" spans="1:20" ht="30" customHeight="1">
      <c r="A11" s="10">
        <v>4</v>
      </c>
      <c r="B11" s="154"/>
      <c r="C11" s="154"/>
      <c r="D11" s="154"/>
      <c r="E11" s="151"/>
      <c r="F11" s="151"/>
      <c r="G11" s="152"/>
      <c r="H11" s="153"/>
      <c r="I11" s="151"/>
      <c r="J11" s="151"/>
      <c r="K11" s="150">
        <f t="shared" si="0"/>
        <v>0</v>
      </c>
      <c r="L11" s="150"/>
      <c r="M11" s="150"/>
      <c r="O11" s="37"/>
      <c r="P11" s="26" t="s">
        <v>48</v>
      </c>
    </row>
    <row r="12" spans="1:20" ht="30" customHeight="1">
      <c r="A12" s="10">
        <v>5</v>
      </c>
      <c r="B12" s="154"/>
      <c r="C12" s="154"/>
      <c r="D12" s="154"/>
      <c r="E12" s="151"/>
      <c r="F12" s="151"/>
      <c r="G12" s="151"/>
      <c r="H12" s="151"/>
      <c r="I12" s="151"/>
      <c r="J12" s="151"/>
      <c r="K12" s="150">
        <f t="shared" si="0"/>
        <v>0</v>
      </c>
      <c r="L12" s="150"/>
      <c r="M12" s="150"/>
    </row>
    <row r="13" spans="1:20" ht="30" customHeight="1">
      <c r="A13" s="10">
        <v>6</v>
      </c>
      <c r="B13" s="154"/>
      <c r="C13" s="154"/>
      <c r="D13" s="154"/>
      <c r="E13" s="151"/>
      <c r="F13" s="151"/>
      <c r="G13" s="151"/>
      <c r="H13" s="151"/>
      <c r="I13" s="151"/>
      <c r="J13" s="151"/>
      <c r="K13" s="150">
        <f t="shared" si="0"/>
        <v>0</v>
      </c>
      <c r="L13" s="150"/>
      <c r="M13" s="150"/>
    </row>
    <row r="14" spans="1:20" ht="30" customHeight="1">
      <c r="A14" s="10">
        <v>7</v>
      </c>
      <c r="B14" s="154"/>
      <c r="C14" s="154"/>
      <c r="D14" s="154"/>
      <c r="E14" s="151"/>
      <c r="F14" s="151"/>
      <c r="G14" s="151"/>
      <c r="H14" s="151"/>
      <c r="I14" s="151"/>
      <c r="J14" s="151"/>
      <c r="K14" s="150">
        <f t="shared" si="0"/>
        <v>0</v>
      </c>
      <c r="L14" s="150"/>
      <c r="M14" s="150"/>
    </row>
    <row r="15" spans="1:20" ht="30" customHeight="1">
      <c r="A15" s="10">
        <v>8</v>
      </c>
      <c r="B15" s="154"/>
      <c r="C15" s="154"/>
      <c r="D15" s="154"/>
      <c r="E15" s="151"/>
      <c r="F15" s="151"/>
      <c r="G15" s="151"/>
      <c r="H15" s="151"/>
      <c r="I15" s="151"/>
      <c r="J15" s="151"/>
      <c r="K15" s="150">
        <f t="shared" si="0"/>
        <v>0</v>
      </c>
      <c r="L15" s="150"/>
      <c r="M15" s="150"/>
    </row>
    <row r="16" spans="1:20" ht="30" customHeight="1">
      <c r="A16" s="10">
        <v>9</v>
      </c>
      <c r="B16" s="154"/>
      <c r="C16" s="154"/>
      <c r="D16" s="154"/>
      <c r="E16" s="151"/>
      <c r="F16" s="151"/>
      <c r="G16" s="151"/>
      <c r="H16" s="151"/>
      <c r="I16" s="151"/>
      <c r="J16" s="151"/>
      <c r="K16" s="150">
        <f t="shared" si="0"/>
        <v>0</v>
      </c>
      <c r="L16" s="150"/>
      <c r="M16" s="150"/>
    </row>
    <row r="17" spans="1:13" ht="30" customHeight="1">
      <c r="A17" s="10">
        <v>10</v>
      </c>
      <c r="B17" s="154"/>
      <c r="C17" s="154"/>
      <c r="D17" s="154"/>
      <c r="E17" s="151"/>
      <c r="F17" s="151"/>
      <c r="G17" s="151"/>
      <c r="H17" s="151"/>
      <c r="I17" s="151"/>
      <c r="J17" s="151"/>
      <c r="K17" s="150">
        <f t="shared" si="0"/>
        <v>0</v>
      </c>
      <c r="L17" s="150"/>
      <c r="M17" s="150"/>
    </row>
    <row r="18" spans="1:13" ht="30" customHeight="1">
      <c r="A18" s="10">
        <v>11</v>
      </c>
      <c r="B18" s="154"/>
      <c r="C18" s="154"/>
      <c r="D18" s="154"/>
      <c r="E18" s="151"/>
      <c r="F18" s="151"/>
      <c r="G18" s="151"/>
      <c r="H18" s="151"/>
      <c r="I18" s="151"/>
      <c r="J18" s="151"/>
      <c r="K18" s="150">
        <f t="shared" si="0"/>
        <v>0</v>
      </c>
      <c r="L18" s="150"/>
      <c r="M18" s="150"/>
    </row>
    <row r="19" spans="1:13" ht="30" customHeight="1">
      <c r="A19" s="10">
        <v>12</v>
      </c>
      <c r="B19" s="154"/>
      <c r="C19" s="154"/>
      <c r="D19" s="154"/>
      <c r="E19" s="151"/>
      <c r="F19" s="151"/>
      <c r="G19" s="151"/>
      <c r="H19" s="151"/>
      <c r="I19" s="151"/>
      <c r="J19" s="151"/>
      <c r="K19" s="150">
        <f t="shared" si="0"/>
        <v>0</v>
      </c>
      <c r="L19" s="150"/>
      <c r="M19" s="150"/>
    </row>
    <row r="20" spans="1:13" ht="30" customHeight="1">
      <c r="A20" s="10">
        <v>13</v>
      </c>
      <c r="B20" s="154"/>
      <c r="C20" s="154"/>
      <c r="D20" s="154"/>
      <c r="E20" s="151"/>
      <c r="F20" s="151"/>
      <c r="G20" s="151"/>
      <c r="H20" s="151"/>
      <c r="I20" s="151"/>
      <c r="J20" s="151"/>
      <c r="K20" s="150">
        <f t="shared" si="0"/>
        <v>0</v>
      </c>
      <c r="L20" s="150"/>
      <c r="M20" s="150"/>
    </row>
    <row r="21" spans="1:13" ht="30" customHeight="1">
      <c r="A21" s="10">
        <v>14</v>
      </c>
      <c r="B21" s="154"/>
      <c r="C21" s="154"/>
      <c r="D21" s="154"/>
      <c r="E21" s="151"/>
      <c r="F21" s="151"/>
      <c r="G21" s="151"/>
      <c r="H21" s="151"/>
      <c r="I21" s="151"/>
      <c r="J21" s="151"/>
      <c r="K21" s="150">
        <f t="shared" si="0"/>
        <v>0</v>
      </c>
      <c r="L21" s="150"/>
      <c r="M21" s="150"/>
    </row>
    <row r="22" spans="1:13" ht="30" customHeight="1">
      <c r="A22" s="10">
        <v>15</v>
      </c>
      <c r="B22" s="154"/>
      <c r="C22" s="154"/>
      <c r="D22" s="154"/>
      <c r="E22" s="151"/>
      <c r="F22" s="151"/>
      <c r="G22" s="151"/>
      <c r="H22" s="151"/>
      <c r="I22" s="151"/>
      <c r="J22" s="151"/>
      <c r="K22" s="150">
        <f t="shared" si="0"/>
        <v>0</v>
      </c>
      <c r="L22" s="150"/>
      <c r="M22" s="150"/>
    </row>
    <row r="23" spans="1:13" ht="30" customHeight="1">
      <c r="A23" s="10">
        <v>16</v>
      </c>
      <c r="B23" s="154"/>
      <c r="C23" s="154"/>
      <c r="D23" s="154"/>
      <c r="E23" s="151"/>
      <c r="F23" s="151"/>
      <c r="G23" s="151"/>
      <c r="H23" s="151"/>
      <c r="I23" s="151"/>
      <c r="J23" s="151"/>
      <c r="K23" s="150">
        <f t="shared" si="0"/>
        <v>0</v>
      </c>
      <c r="L23" s="150"/>
      <c r="M23" s="150"/>
    </row>
    <row r="24" spans="1:13" ht="30" customHeight="1">
      <c r="A24" s="10">
        <v>17</v>
      </c>
      <c r="B24" s="154"/>
      <c r="C24" s="154"/>
      <c r="D24" s="154"/>
      <c r="E24" s="151"/>
      <c r="F24" s="151"/>
      <c r="G24" s="151"/>
      <c r="H24" s="151"/>
      <c r="I24" s="151"/>
      <c r="J24" s="151"/>
      <c r="K24" s="150">
        <f t="shared" si="0"/>
        <v>0</v>
      </c>
      <c r="L24" s="150"/>
      <c r="M24" s="150"/>
    </row>
    <row r="25" spans="1:13" ht="30" customHeight="1">
      <c r="A25" s="10">
        <v>18</v>
      </c>
      <c r="B25" s="154"/>
      <c r="C25" s="154"/>
      <c r="D25" s="154"/>
      <c r="E25" s="151"/>
      <c r="F25" s="151"/>
      <c r="G25" s="151"/>
      <c r="H25" s="151"/>
      <c r="I25" s="151"/>
      <c r="J25" s="151"/>
      <c r="K25" s="150">
        <f t="shared" si="0"/>
        <v>0</v>
      </c>
      <c r="L25" s="150"/>
      <c r="M25" s="150"/>
    </row>
    <row r="26" spans="1:13" ht="30" customHeight="1">
      <c r="A26" s="10">
        <v>19</v>
      </c>
      <c r="B26" s="154"/>
      <c r="C26" s="154"/>
      <c r="D26" s="154"/>
      <c r="E26" s="151"/>
      <c r="F26" s="151"/>
      <c r="G26" s="151"/>
      <c r="H26" s="151"/>
      <c r="I26" s="151"/>
      <c r="J26" s="151"/>
      <c r="K26" s="150">
        <f t="shared" si="0"/>
        <v>0</v>
      </c>
      <c r="L26" s="150"/>
      <c r="M26" s="150"/>
    </row>
    <row r="27" spans="1:13" ht="30" customHeight="1" thickBot="1">
      <c r="A27" s="16">
        <v>20</v>
      </c>
      <c r="B27" s="165"/>
      <c r="C27" s="165"/>
      <c r="D27" s="165"/>
      <c r="E27" s="166"/>
      <c r="F27" s="166"/>
      <c r="G27" s="166"/>
      <c r="H27" s="166"/>
      <c r="I27" s="166"/>
      <c r="J27" s="166"/>
      <c r="K27" s="150">
        <f t="shared" si="0"/>
        <v>0</v>
      </c>
      <c r="L27" s="150"/>
      <c r="M27" s="150"/>
    </row>
    <row r="28" spans="1:13" ht="30" customHeight="1" thickTop="1">
      <c r="A28" s="156" t="s">
        <v>8</v>
      </c>
      <c r="B28" s="157"/>
      <c r="C28" s="157"/>
      <c r="D28" s="158"/>
      <c r="E28" s="159">
        <f>COUNTIF(E8:F27,"○")</f>
        <v>0</v>
      </c>
      <c r="F28" s="160"/>
      <c r="G28" s="159">
        <f t="shared" ref="G28" si="1">COUNTIF(G8:H27,"○")</f>
        <v>0</v>
      </c>
      <c r="H28" s="160"/>
      <c r="I28" s="159">
        <f t="shared" ref="I28" si="2">COUNTIF(I8:J27,"○")</f>
        <v>0</v>
      </c>
      <c r="J28" s="160"/>
      <c r="K28" s="161">
        <f>SUM(K8:M27)</f>
        <v>0</v>
      </c>
      <c r="L28" s="162"/>
      <c r="M28" s="163"/>
    </row>
    <row r="29" spans="1:13" ht="20.100000000000001" customHeight="1"/>
    <row r="30" spans="1:13" ht="20.100000000000001" customHeight="1"/>
  </sheetData>
  <mergeCells count="118">
    <mergeCell ref="E26:F26"/>
    <mergeCell ref="G26:H26"/>
    <mergeCell ref="I26:J26"/>
    <mergeCell ref="K26:M26"/>
    <mergeCell ref="B24:D24"/>
    <mergeCell ref="E24:F24"/>
    <mergeCell ref="G24:H24"/>
    <mergeCell ref="I24:J24"/>
    <mergeCell ref="K24:M24"/>
    <mergeCell ref="L1:M1"/>
    <mergeCell ref="A28:D28"/>
    <mergeCell ref="E28:F28"/>
    <mergeCell ref="G28:H28"/>
    <mergeCell ref="I28:J28"/>
    <mergeCell ref="K28:M28"/>
    <mergeCell ref="A2:M2"/>
    <mergeCell ref="A4:C4"/>
    <mergeCell ref="B27:D27"/>
    <mergeCell ref="E27:F27"/>
    <mergeCell ref="G27:H27"/>
    <mergeCell ref="I27:J27"/>
    <mergeCell ref="K27:M27"/>
    <mergeCell ref="B25:D25"/>
    <mergeCell ref="E25:F25"/>
    <mergeCell ref="G25:H25"/>
    <mergeCell ref="I25:J25"/>
    <mergeCell ref="K25:M25"/>
    <mergeCell ref="B22:D22"/>
    <mergeCell ref="E22:F22"/>
    <mergeCell ref="G22:H22"/>
    <mergeCell ref="I22:J22"/>
    <mergeCell ref="K22:M22"/>
    <mergeCell ref="B26:D26"/>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B18:D18"/>
    <mergeCell ref="E18:F18"/>
    <mergeCell ref="G18:H18"/>
    <mergeCell ref="I18:J18"/>
    <mergeCell ref="K18:M18"/>
    <mergeCell ref="B19:D19"/>
    <mergeCell ref="E19:F19"/>
    <mergeCell ref="G19:H19"/>
    <mergeCell ref="I19:J19"/>
    <mergeCell ref="K19:M19"/>
    <mergeCell ref="B16:D16"/>
    <mergeCell ref="E16:F16"/>
    <mergeCell ref="G16:H16"/>
    <mergeCell ref="I16:J16"/>
    <mergeCell ref="K16:M16"/>
    <mergeCell ref="B17:D17"/>
    <mergeCell ref="E17:F17"/>
    <mergeCell ref="G17:H17"/>
    <mergeCell ref="I17:J17"/>
    <mergeCell ref="K17:M17"/>
    <mergeCell ref="B14:D14"/>
    <mergeCell ref="E14:F14"/>
    <mergeCell ref="G14:H14"/>
    <mergeCell ref="I14:J14"/>
    <mergeCell ref="K14:M14"/>
    <mergeCell ref="B15:D15"/>
    <mergeCell ref="E15:F15"/>
    <mergeCell ref="G15:H15"/>
    <mergeCell ref="I15:J15"/>
    <mergeCell ref="K15:M15"/>
    <mergeCell ref="B12:D12"/>
    <mergeCell ref="E12:F12"/>
    <mergeCell ref="G12:H12"/>
    <mergeCell ref="I12:J12"/>
    <mergeCell ref="K12:M12"/>
    <mergeCell ref="B13:D13"/>
    <mergeCell ref="E13:F13"/>
    <mergeCell ref="G13:H13"/>
    <mergeCell ref="I13:J13"/>
    <mergeCell ref="K13:M13"/>
    <mergeCell ref="B10:D10"/>
    <mergeCell ref="E10:F10"/>
    <mergeCell ref="G10:H10"/>
    <mergeCell ref="I10:J10"/>
    <mergeCell ref="K10:M10"/>
    <mergeCell ref="B11:D11"/>
    <mergeCell ref="E11:F11"/>
    <mergeCell ref="G11:H11"/>
    <mergeCell ref="I11:J11"/>
    <mergeCell ref="K11:M11"/>
    <mergeCell ref="K8:M8"/>
    <mergeCell ref="E8:F8"/>
    <mergeCell ref="G8:H8"/>
    <mergeCell ref="I8:J8"/>
    <mergeCell ref="B8:D8"/>
    <mergeCell ref="B9:D9"/>
    <mergeCell ref="E9:F9"/>
    <mergeCell ref="G9:H9"/>
    <mergeCell ref="I9:J9"/>
    <mergeCell ref="K9:M9"/>
    <mergeCell ref="D4:H4"/>
    <mergeCell ref="A6:A7"/>
    <mergeCell ref="B6:D7"/>
    <mergeCell ref="G7:H7"/>
    <mergeCell ref="I7:J7"/>
    <mergeCell ref="K6:M7"/>
    <mergeCell ref="E7:F7"/>
    <mergeCell ref="E6:F6"/>
    <mergeCell ref="I6:J6"/>
    <mergeCell ref="G6:H6"/>
  </mergeCells>
  <phoneticPr fontId="2"/>
  <dataValidations count="1">
    <dataValidation type="list" allowBlank="1" showInputMessage="1" showErrorMessage="1" sqref="E8:J27">
      <formula1>$T$6:$T$7</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16" workbookViewId="0">
      <selection activeCell="I42" sqref="I42"/>
    </sheetView>
  </sheetViews>
  <sheetFormatPr defaultRowHeight="19.5"/>
  <cols>
    <col min="1" max="8" width="9" style="22"/>
    <col min="9" max="9" width="8.375" style="22" customWidth="1"/>
    <col min="10" max="16384" width="9" style="22"/>
  </cols>
  <sheetData>
    <row r="1" spans="1:9">
      <c r="A1" s="23" t="s">
        <v>57</v>
      </c>
      <c r="B1" s="20"/>
      <c r="C1" s="20"/>
      <c r="D1" s="20"/>
      <c r="E1" s="20"/>
      <c r="F1" s="20"/>
      <c r="G1" s="20"/>
      <c r="H1" s="20"/>
      <c r="I1" s="21"/>
    </row>
    <row r="2" spans="1:9" ht="18" customHeight="1">
      <c r="A2" s="12"/>
    </row>
    <row r="3" spans="1:9" ht="18" customHeight="1">
      <c r="A3" s="12" t="s">
        <v>58</v>
      </c>
    </row>
    <row r="4" spans="1:9" ht="18" customHeight="1">
      <c r="A4" s="12" t="s">
        <v>72</v>
      </c>
    </row>
    <row r="5" spans="1:9" ht="18" customHeight="1">
      <c r="A5" s="18" t="s">
        <v>73</v>
      </c>
    </row>
    <row r="6" spans="1:9" ht="18" customHeight="1">
      <c r="A6" s="18" t="s">
        <v>59</v>
      </c>
    </row>
    <row r="7" spans="1:9" ht="18" customHeight="1">
      <c r="A7" s="19" t="s">
        <v>66</v>
      </c>
    </row>
    <row r="8" spans="1:9" ht="18" customHeight="1">
      <c r="A8" s="19" t="s">
        <v>60</v>
      </c>
    </row>
    <row r="9" spans="1:9" ht="18" customHeight="1">
      <c r="A9" s="19" t="s">
        <v>67</v>
      </c>
    </row>
    <row r="10" spans="1:9" ht="18" customHeight="1">
      <c r="A10" s="19" t="s">
        <v>68</v>
      </c>
    </row>
    <row r="11" spans="1:9" ht="18" customHeight="1">
      <c r="A11" s="19" t="s">
        <v>69</v>
      </c>
    </row>
    <row r="12" spans="1:9" ht="18" customHeight="1">
      <c r="A12" s="19" t="s">
        <v>61</v>
      </c>
    </row>
    <row r="13" spans="1:9" ht="18" customHeight="1">
      <c r="A13" s="18" t="s">
        <v>62</v>
      </c>
    </row>
    <row r="14" spans="1:9" ht="18" customHeight="1">
      <c r="A14" s="19" t="s">
        <v>63</v>
      </c>
    </row>
    <row r="15" spans="1:9" ht="18" customHeight="1">
      <c r="A15" s="19" t="s">
        <v>70</v>
      </c>
    </row>
    <row r="16" spans="1:9" ht="18" customHeight="1">
      <c r="A16" s="19" t="s">
        <v>71</v>
      </c>
    </row>
    <row r="17" spans="1:1" ht="18" customHeight="1">
      <c r="A17" s="19" t="s">
        <v>64</v>
      </c>
    </row>
    <row r="18" spans="1:1" ht="18" customHeight="1">
      <c r="A18" s="12"/>
    </row>
    <row r="19" spans="1:1" ht="18" customHeight="1">
      <c r="A19" s="12" t="s">
        <v>65</v>
      </c>
    </row>
    <row r="20" spans="1:1" ht="18" customHeight="1">
      <c r="A20" s="18" t="s">
        <v>74</v>
      </c>
    </row>
    <row r="21" spans="1:1" ht="18" customHeight="1">
      <c r="A21" s="18" t="s">
        <v>75</v>
      </c>
    </row>
    <row r="22" spans="1:1" ht="18" customHeight="1">
      <c r="A22" s="18" t="s">
        <v>76</v>
      </c>
    </row>
    <row r="23" spans="1:1" ht="18" customHeight="1">
      <c r="A23" s="18" t="s">
        <v>77</v>
      </c>
    </row>
    <row r="24" spans="1:1" ht="18" customHeight="1">
      <c r="A24" s="18" t="s">
        <v>78</v>
      </c>
    </row>
    <row r="25" spans="1:1" ht="18" customHeight="1">
      <c r="A25" s="18" t="s">
        <v>79</v>
      </c>
    </row>
    <row r="26" spans="1:1" ht="18" customHeight="1">
      <c r="A26" s="18" t="s">
        <v>80</v>
      </c>
    </row>
    <row r="27" spans="1:1" ht="18" customHeight="1">
      <c r="A27" s="18" t="s">
        <v>59</v>
      </c>
    </row>
    <row r="28" spans="1:1" ht="18" customHeight="1">
      <c r="A28" s="19" t="s">
        <v>81</v>
      </c>
    </row>
    <row r="29" spans="1:1" ht="18" customHeight="1">
      <c r="A29" s="19" t="s">
        <v>82</v>
      </c>
    </row>
    <row r="30" spans="1:1" ht="18" customHeight="1">
      <c r="A30" s="19" t="s">
        <v>83</v>
      </c>
    </row>
    <row r="31" spans="1:1" ht="18" customHeight="1">
      <c r="A31" s="19" t="s">
        <v>84</v>
      </c>
    </row>
    <row r="32" spans="1:1" ht="18" customHeight="1">
      <c r="A32" s="19" t="s">
        <v>85</v>
      </c>
    </row>
    <row r="33" spans="1:9" ht="18" customHeight="1">
      <c r="A33" s="19" t="s">
        <v>86</v>
      </c>
    </row>
    <row r="34" spans="1:9" ht="18" customHeight="1">
      <c r="A34" s="19" t="s">
        <v>88</v>
      </c>
    </row>
    <row r="35" spans="1:9" ht="18" customHeight="1">
      <c r="A35" s="19" t="s">
        <v>89</v>
      </c>
    </row>
    <row r="36" spans="1:9" ht="18" customHeight="1">
      <c r="A36" s="18" t="s">
        <v>62</v>
      </c>
    </row>
    <row r="37" spans="1:9" ht="18" customHeight="1">
      <c r="A37" s="19" t="s">
        <v>90</v>
      </c>
    </row>
    <row r="38" spans="1:9" ht="18" customHeight="1">
      <c r="A38" s="19" t="s">
        <v>91</v>
      </c>
    </row>
    <row r="39" spans="1:9" ht="18" customHeight="1">
      <c r="A39" s="19"/>
    </row>
    <row r="40" spans="1:9" ht="18" customHeight="1">
      <c r="A40" s="12" t="s">
        <v>87</v>
      </c>
    </row>
    <row r="41" spans="1:9" ht="18" customHeight="1">
      <c r="A41" s="19"/>
    </row>
    <row r="42" spans="1:9" ht="18" customHeight="1">
      <c r="A42" s="24"/>
      <c r="B42" s="24"/>
      <c r="C42" s="24"/>
      <c r="D42" s="24"/>
      <c r="E42" s="24"/>
      <c r="F42" s="24"/>
      <c r="G42" s="24"/>
      <c r="H42" s="24"/>
      <c r="I42" s="13" t="s">
        <v>100</v>
      </c>
    </row>
  </sheetData>
  <phoneticPr fontId="2"/>
  <pageMargins left="0.70866141732283472" right="0.70866141732283472" top="0.74803149606299213" bottom="0.35433070866141736"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6" sqref="E6:F6"/>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55" t="s">
        <v>9</v>
      </c>
      <c r="M1" s="155"/>
    </row>
    <row r="2" spans="1:16" ht="30" customHeight="1">
      <c r="A2" s="73" t="s">
        <v>2</v>
      </c>
      <c r="B2" s="73"/>
      <c r="C2" s="73"/>
      <c r="D2" s="73"/>
      <c r="E2" s="73"/>
      <c r="F2" s="73"/>
      <c r="G2" s="73"/>
      <c r="H2" s="73"/>
      <c r="I2" s="73"/>
      <c r="J2" s="73"/>
      <c r="K2" s="73"/>
      <c r="L2" s="73"/>
      <c r="M2" s="73"/>
    </row>
    <row r="3" spans="1:16" ht="15" customHeight="1">
      <c r="A3" s="5"/>
      <c r="B3" s="5"/>
      <c r="C3" s="5"/>
      <c r="D3" s="5"/>
      <c r="E3" s="5"/>
      <c r="F3" s="5"/>
      <c r="G3" s="5"/>
      <c r="H3" s="5"/>
      <c r="I3" s="5"/>
      <c r="J3" s="5"/>
      <c r="K3" s="5"/>
      <c r="L3" s="5"/>
      <c r="M3" s="5"/>
    </row>
    <row r="4" spans="1:16" s="11" customFormat="1" ht="30" customHeight="1">
      <c r="A4" s="164" t="s">
        <v>6</v>
      </c>
      <c r="B4" s="164"/>
      <c r="C4" s="164"/>
      <c r="D4" s="168" t="str">
        <f>IF('明細書(1頁)'!D4:G4="","",'明細書(1頁)'!D4:G4)</f>
        <v/>
      </c>
      <c r="E4" s="169"/>
      <c r="F4" s="169"/>
      <c r="G4" s="169"/>
      <c r="H4" s="170"/>
      <c r="I4" s="6" t="s">
        <v>3</v>
      </c>
      <c r="J4" s="7" t="str">
        <f>'明細書(1頁)'!J4</f>
        <v/>
      </c>
      <c r="K4" s="8" t="s">
        <v>4</v>
      </c>
      <c r="L4" s="7" t="str">
        <f>'明細書(1頁)'!L4</f>
        <v/>
      </c>
      <c r="M4" s="9" t="s">
        <v>5</v>
      </c>
    </row>
    <row r="5" spans="1:16" ht="15" customHeight="1"/>
    <row r="6" spans="1:16" s="4" customFormat="1" ht="15" customHeight="1">
      <c r="A6" s="136" t="s">
        <v>0</v>
      </c>
      <c r="B6" s="138" t="s">
        <v>1</v>
      </c>
      <c r="C6" s="139"/>
      <c r="D6" s="140"/>
      <c r="E6" s="148" t="str">
        <f>'明細書(1頁)'!E6:F6</f>
        <v>介護予防ｹｱﾏﾈｼﾞﾒﾝﾄA</v>
      </c>
      <c r="F6" s="148"/>
      <c r="G6" s="149" t="s">
        <v>38</v>
      </c>
      <c r="H6" s="149"/>
      <c r="I6" s="149" t="s">
        <v>39</v>
      </c>
      <c r="J6" s="149"/>
      <c r="K6" s="138" t="s">
        <v>7</v>
      </c>
      <c r="L6" s="139"/>
      <c r="M6" s="140"/>
    </row>
    <row r="7" spans="1:16" s="4" customFormat="1" ht="15" customHeight="1">
      <c r="A7" s="137"/>
      <c r="B7" s="141"/>
      <c r="C7" s="142"/>
      <c r="D7" s="143"/>
      <c r="E7" s="144">
        <f>'明細書(1頁)'!E7</f>
        <v>4420</v>
      </c>
      <c r="F7" s="145"/>
      <c r="G7" s="144">
        <v>3000</v>
      </c>
      <c r="H7" s="145"/>
      <c r="I7" s="144">
        <v>3000</v>
      </c>
      <c r="J7" s="145"/>
      <c r="K7" s="141"/>
      <c r="L7" s="142"/>
      <c r="M7" s="143"/>
      <c r="O7" s="14" t="s">
        <v>46</v>
      </c>
    </row>
    <row r="8" spans="1:16" ht="30" customHeight="1">
      <c r="A8" s="10">
        <v>21</v>
      </c>
      <c r="B8" s="167"/>
      <c r="C8" s="167"/>
      <c r="D8" s="167"/>
      <c r="E8" s="151"/>
      <c r="F8" s="151"/>
      <c r="G8" s="152"/>
      <c r="H8" s="153"/>
      <c r="I8" s="151"/>
      <c r="J8" s="151"/>
      <c r="K8" s="150">
        <f>IF(E8=$O$9,$E$7,0)+IF(G8=$O$9,$G$7,0)+IF(I8=$O$9,$I$7,0)</f>
        <v>0</v>
      </c>
      <c r="L8" s="150"/>
      <c r="M8" s="150"/>
      <c r="O8" s="14"/>
      <c r="P8" s="4"/>
    </row>
    <row r="9" spans="1:16" ht="30" customHeight="1">
      <c r="A9" s="10">
        <v>22</v>
      </c>
      <c r="B9" s="167"/>
      <c r="C9" s="167"/>
      <c r="D9" s="167"/>
      <c r="E9" s="151"/>
      <c r="F9" s="151"/>
      <c r="G9" s="152"/>
      <c r="H9" s="153"/>
      <c r="I9" s="152"/>
      <c r="J9" s="153"/>
      <c r="K9" s="150">
        <f t="shared" ref="K9:K27" si="0">IF(E9=$O$9,$E$7,0)+IF(G9=$O$9,$G$7,0)+IF(I9=$O$9,$I$7,0)</f>
        <v>0</v>
      </c>
      <c r="L9" s="150"/>
      <c r="M9" s="150"/>
      <c r="O9" s="14" t="s">
        <v>45</v>
      </c>
      <c r="P9" s="4"/>
    </row>
    <row r="10" spans="1:16" ht="30" customHeight="1">
      <c r="A10" s="10">
        <v>23</v>
      </c>
      <c r="B10" s="167"/>
      <c r="C10" s="167"/>
      <c r="D10" s="167"/>
      <c r="E10" s="151"/>
      <c r="F10" s="151"/>
      <c r="G10" s="151"/>
      <c r="H10" s="151"/>
      <c r="I10" s="151"/>
      <c r="J10" s="151"/>
      <c r="K10" s="150">
        <f t="shared" si="0"/>
        <v>0</v>
      </c>
      <c r="L10" s="150"/>
      <c r="M10" s="150"/>
      <c r="O10" s="4"/>
      <c r="P10" s="4"/>
    </row>
    <row r="11" spans="1:16" ht="30" customHeight="1">
      <c r="A11" s="10">
        <v>24</v>
      </c>
      <c r="B11" s="167"/>
      <c r="C11" s="167"/>
      <c r="D11" s="167"/>
      <c r="E11" s="151"/>
      <c r="F11" s="151"/>
      <c r="G11" s="152"/>
      <c r="H11" s="153"/>
      <c r="I11" s="151"/>
      <c r="J11" s="151"/>
      <c r="K11" s="150">
        <f t="shared" si="0"/>
        <v>0</v>
      </c>
      <c r="L11" s="150"/>
      <c r="M11" s="150"/>
      <c r="O11" s="15"/>
      <c r="P11" s="12" t="s">
        <v>48</v>
      </c>
    </row>
    <row r="12" spans="1:16" ht="30" customHeight="1">
      <c r="A12" s="10">
        <v>25</v>
      </c>
      <c r="B12" s="167"/>
      <c r="C12" s="167"/>
      <c r="D12" s="167"/>
      <c r="E12" s="151"/>
      <c r="F12" s="151"/>
      <c r="G12" s="151"/>
      <c r="H12" s="151"/>
      <c r="I12" s="151"/>
      <c r="J12" s="151"/>
      <c r="K12" s="150">
        <f t="shared" si="0"/>
        <v>0</v>
      </c>
      <c r="L12" s="150"/>
      <c r="M12" s="150"/>
    </row>
    <row r="13" spans="1:16" ht="30" customHeight="1">
      <c r="A13" s="10">
        <v>26</v>
      </c>
      <c r="B13" s="167"/>
      <c r="C13" s="167"/>
      <c r="D13" s="167"/>
      <c r="E13" s="151"/>
      <c r="F13" s="151"/>
      <c r="G13" s="151"/>
      <c r="H13" s="151"/>
      <c r="I13" s="151"/>
      <c r="J13" s="151"/>
      <c r="K13" s="150">
        <f t="shared" si="0"/>
        <v>0</v>
      </c>
      <c r="L13" s="150"/>
      <c r="M13" s="150"/>
    </row>
    <row r="14" spans="1:16" ht="30" customHeight="1">
      <c r="A14" s="10">
        <v>27</v>
      </c>
      <c r="B14" s="167"/>
      <c r="C14" s="167"/>
      <c r="D14" s="167"/>
      <c r="E14" s="151"/>
      <c r="F14" s="151"/>
      <c r="G14" s="151"/>
      <c r="H14" s="151"/>
      <c r="I14" s="151"/>
      <c r="J14" s="151"/>
      <c r="K14" s="150">
        <f t="shared" si="0"/>
        <v>0</v>
      </c>
      <c r="L14" s="150"/>
      <c r="M14" s="150"/>
    </row>
    <row r="15" spans="1:16" ht="30" customHeight="1">
      <c r="A15" s="10">
        <v>28</v>
      </c>
      <c r="B15" s="167"/>
      <c r="C15" s="167"/>
      <c r="D15" s="167"/>
      <c r="E15" s="151"/>
      <c r="F15" s="151"/>
      <c r="G15" s="151"/>
      <c r="H15" s="151"/>
      <c r="I15" s="151"/>
      <c r="J15" s="151"/>
      <c r="K15" s="150">
        <f t="shared" si="0"/>
        <v>0</v>
      </c>
      <c r="L15" s="150"/>
      <c r="M15" s="150"/>
    </row>
    <row r="16" spans="1:16" ht="30" customHeight="1">
      <c r="A16" s="10">
        <v>29</v>
      </c>
      <c r="B16" s="167"/>
      <c r="C16" s="167"/>
      <c r="D16" s="167"/>
      <c r="E16" s="151"/>
      <c r="F16" s="151"/>
      <c r="G16" s="151"/>
      <c r="H16" s="151"/>
      <c r="I16" s="151"/>
      <c r="J16" s="151"/>
      <c r="K16" s="150">
        <f t="shared" si="0"/>
        <v>0</v>
      </c>
      <c r="L16" s="150"/>
      <c r="M16" s="150"/>
    </row>
    <row r="17" spans="1:13" ht="30" customHeight="1">
      <c r="A17" s="10">
        <v>30</v>
      </c>
      <c r="B17" s="167"/>
      <c r="C17" s="167"/>
      <c r="D17" s="167"/>
      <c r="E17" s="151"/>
      <c r="F17" s="151"/>
      <c r="G17" s="151"/>
      <c r="H17" s="151"/>
      <c r="I17" s="151"/>
      <c r="J17" s="151"/>
      <c r="K17" s="150">
        <f t="shared" si="0"/>
        <v>0</v>
      </c>
      <c r="L17" s="150"/>
      <c r="M17" s="150"/>
    </row>
    <row r="18" spans="1:13" ht="30" customHeight="1">
      <c r="A18" s="10">
        <v>31</v>
      </c>
      <c r="B18" s="167"/>
      <c r="C18" s="167"/>
      <c r="D18" s="167"/>
      <c r="E18" s="151"/>
      <c r="F18" s="151"/>
      <c r="G18" s="151"/>
      <c r="H18" s="151"/>
      <c r="I18" s="151"/>
      <c r="J18" s="151"/>
      <c r="K18" s="150">
        <f t="shared" si="0"/>
        <v>0</v>
      </c>
      <c r="L18" s="150"/>
      <c r="M18" s="150"/>
    </row>
    <row r="19" spans="1:13" ht="30" customHeight="1">
      <c r="A19" s="10">
        <v>32</v>
      </c>
      <c r="B19" s="167"/>
      <c r="C19" s="167"/>
      <c r="D19" s="167"/>
      <c r="E19" s="151"/>
      <c r="F19" s="151"/>
      <c r="G19" s="151"/>
      <c r="H19" s="151"/>
      <c r="I19" s="151"/>
      <c r="J19" s="151"/>
      <c r="K19" s="150">
        <f t="shared" si="0"/>
        <v>0</v>
      </c>
      <c r="L19" s="150"/>
      <c r="M19" s="150"/>
    </row>
    <row r="20" spans="1:13" ht="30" customHeight="1">
      <c r="A20" s="10">
        <v>33</v>
      </c>
      <c r="B20" s="167"/>
      <c r="C20" s="167"/>
      <c r="D20" s="167"/>
      <c r="E20" s="151"/>
      <c r="F20" s="151"/>
      <c r="G20" s="151"/>
      <c r="H20" s="151"/>
      <c r="I20" s="151"/>
      <c r="J20" s="151"/>
      <c r="K20" s="150">
        <f t="shared" si="0"/>
        <v>0</v>
      </c>
      <c r="L20" s="150"/>
      <c r="M20" s="150"/>
    </row>
    <row r="21" spans="1:13" ht="30" customHeight="1">
      <c r="A21" s="10">
        <v>34</v>
      </c>
      <c r="B21" s="167"/>
      <c r="C21" s="167"/>
      <c r="D21" s="167"/>
      <c r="E21" s="151"/>
      <c r="F21" s="151"/>
      <c r="G21" s="151"/>
      <c r="H21" s="151"/>
      <c r="I21" s="151"/>
      <c r="J21" s="151"/>
      <c r="K21" s="150">
        <f t="shared" si="0"/>
        <v>0</v>
      </c>
      <c r="L21" s="150"/>
      <c r="M21" s="150"/>
    </row>
    <row r="22" spans="1:13" ht="30" customHeight="1">
      <c r="A22" s="10">
        <v>35</v>
      </c>
      <c r="B22" s="167"/>
      <c r="C22" s="167"/>
      <c r="D22" s="167"/>
      <c r="E22" s="151"/>
      <c r="F22" s="151"/>
      <c r="G22" s="151"/>
      <c r="H22" s="151"/>
      <c r="I22" s="151"/>
      <c r="J22" s="151"/>
      <c r="K22" s="150">
        <f t="shared" si="0"/>
        <v>0</v>
      </c>
      <c r="L22" s="150"/>
      <c r="M22" s="150"/>
    </row>
    <row r="23" spans="1:13" ht="30" customHeight="1">
      <c r="A23" s="10">
        <v>36</v>
      </c>
      <c r="B23" s="167"/>
      <c r="C23" s="167"/>
      <c r="D23" s="167"/>
      <c r="E23" s="151"/>
      <c r="F23" s="151"/>
      <c r="G23" s="151"/>
      <c r="H23" s="151"/>
      <c r="I23" s="151"/>
      <c r="J23" s="151"/>
      <c r="K23" s="150">
        <f t="shared" si="0"/>
        <v>0</v>
      </c>
      <c r="L23" s="150"/>
      <c r="M23" s="150"/>
    </row>
    <row r="24" spans="1:13" ht="30" customHeight="1">
      <c r="A24" s="10">
        <v>37</v>
      </c>
      <c r="B24" s="167"/>
      <c r="C24" s="167"/>
      <c r="D24" s="167"/>
      <c r="E24" s="151"/>
      <c r="F24" s="151"/>
      <c r="G24" s="151"/>
      <c r="H24" s="151"/>
      <c r="I24" s="151"/>
      <c r="J24" s="151"/>
      <c r="K24" s="150">
        <f t="shared" si="0"/>
        <v>0</v>
      </c>
      <c r="L24" s="150"/>
      <c r="M24" s="150"/>
    </row>
    <row r="25" spans="1:13" ht="30" customHeight="1">
      <c r="A25" s="10">
        <v>38</v>
      </c>
      <c r="B25" s="167"/>
      <c r="C25" s="167"/>
      <c r="D25" s="167"/>
      <c r="E25" s="151"/>
      <c r="F25" s="151"/>
      <c r="G25" s="151"/>
      <c r="H25" s="151"/>
      <c r="I25" s="151"/>
      <c r="J25" s="151"/>
      <c r="K25" s="150">
        <f t="shared" si="0"/>
        <v>0</v>
      </c>
      <c r="L25" s="150"/>
      <c r="M25" s="150"/>
    </row>
    <row r="26" spans="1:13" ht="30" customHeight="1">
      <c r="A26" s="10">
        <v>39</v>
      </c>
      <c r="B26" s="167"/>
      <c r="C26" s="167"/>
      <c r="D26" s="167"/>
      <c r="E26" s="151"/>
      <c r="F26" s="151"/>
      <c r="G26" s="151"/>
      <c r="H26" s="151"/>
      <c r="I26" s="151"/>
      <c r="J26" s="151"/>
      <c r="K26" s="150">
        <f t="shared" si="0"/>
        <v>0</v>
      </c>
      <c r="L26" s="150"/>
      <c r="M26" s="150"/>
    </row>
    <row r="27" spans="1:13" ht="30" customHeight="1" thickBot="1">
      <c r="A27" s="10">
        <v>40</v>
      </c>
      <c r="B27" s="171"/>
      <c r="C27" s="171"/>
      <c r="D27" s="171"/>
      <c r="E27" s="166"/>
      <c r="F27" s="166"/>
      <c r="G27" s="166"/>
      <c r="H27" s="166"/>
      <c r="I27" s="166"/>
      <c r="J27" s="166"/>
      <c r="K27" s="150">
        <f t="shared" si="0"/>
        <v>0</v>
      </c>
      <c r="L27" s="150"/>
      <c r="M27" s="150"/>
    </row>
    <row r="28" spans="1:13" ht="30" customHeight="1" thickTop="1">
      <c r="A28" s="156" t="s">
        <v>8</v>
      </c>
      <c r="B28" s="157"/>
      <c r="C28" s="157"/>
      <c r="D28" s="158"/>
      <c r="E28" s="159">
        <f>COUNTIF(E8:F27,"○")</f>
        <v>0</v>
      </c>
      <c r="F28" s="160"/>
      <c r="G28" s="159">
        <f>COUNTIF(G8:H27,"○")</f>
        <v>0</v>
      </c>
      <c r="H28" s="160"/>
      <c r="I28" s="159">
        <f>COUNTIF(I8:J27,"○")</f>
        <v>0</v>
      </c>
      <c r="J28" s="160"/>
      <c r="K28" s="161">
        <f>SUM(K8:M27)</f>
        <v>0</v>
      </c>
      <c r="L28" s="162"/>
      <c r="M28" s="163"/>
    </row>
    <row r="29" spans="1:13" ht="20.100000000000001" customHeight="1"/>
    <row r="30" spans="1:13" ht="20.100000000000001" customHeight="1"/>
  </sheetData>
  <mergeCells count="118">
    <mergeCell ref="A28:D28"/>
    <mergeCell ref="E28:F28"/>
    <mergeCell ref="G28:H28"/>
    <mergeCell ref="I28:J28"/>
    <mergeCell ref="K28:M28"/>
    <mergeCell ref="L1:M1"/>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 ref="B21:D21"/>
    <mergeCell ref="E21:F21"/>
    <mergeCell ref="G21:H21"/>
    <mergeCell ref="I21:J21"/>
    <mergeCell ref="K21:M21"/>
    <mergeCell ref="I25:J25"/>
    <mergeCell ref="K25:M25"/>
    <mergeCell ref="B22:D22"/>
    <mergeCell ref="E22:F22"/>
    <mergeCell ref="G22:H22"/>
    <mergeCell ref="I22:J22"/>
    <mergeCell ref="K22:M22"/>
    <mergeCell ref="B23:D23"/>
    <mergeCell ref="E23:F23"/>
    <mergeCell ref="G23:H23"/>
    <mergeCell ref="I23:J23"/>
    <mergeCell ref="K23:M23"/>
    <mergeCell ref="B19:D19"/>
    <mergeCell ref="E19:F19"/>
    <mergeCell ref="G19:H19"/>
    <mergeCell ref="I19:J19"/>
    <mergeCell ref="K19:M19"/>
    <mergeCell ref="B20:D20"/>
    <mergeCell ref="E20:F20"/>
    <mergeCell ref="G20:H20"/>
    <mergeCell ref="I20:J20"/>
    <mergeCell ref="K20:M20"/>
    <mergeCell ref="B17:D17"/>
    <mergeCell ref="E17:F17"/>
    <mergeCell ref="G17:H17"/>
    <mergeCell ref="I17:J17"/>
    <mergeCell ref="K17:M17"/>
    <mergeCell ref="B18:D18"/>
    <mergeCell ref="E18:F18"/>
    <mergeCell ref="G18:H18"/>
    <mergeCell ref="I18:J18"/>
    <mergeCell ref="K18:M18"/>
    <mergeCell ref="B15:D15"/>
    <mergeCell ref="E15:F15"/>
    <mergeCell ref="G15:H15"/>
    <mergeCell ref="I15:J15"/>
    <mergeCell ref="K15:M15"/>
    <mergeCell ref="B16:D16"/>
    <mergeCell ref="E16:F16"/>
    <mergeCell ref="G16:H16"/>
    <mergeCell ref="I16:J16"/>
    <mergeCell ref="K16:M16"/>
    <mergeCell ref="B13:D13"/>
    <mergeCell ref="E13:F13"/>
    <mergeCell ref="G13:H13"/>
    <mergeCell ref="I13:J13"/>
    <mergeCell ref="K13:M13"/>
    <mergeCell ref="B14:D14"/>
    <mergeCell ref="E14:F14"/>
    <mergeCell ref="G14:H14"/>
    <mergeCell ref="I14:J14"/>
    <mergeCell ref="K14:M14"/>
    <mergeCell ref="B11:D11"/>
    <mergeCell ref="E11:F11"/>
    <mergeCell ref="G11:H11"/>
    <mergeCell ref="I11:J11"/>
    <mergeCell ref="K11:M11"/>
    <mergeCell ref="B12:D12"/>
    <mergeCell ref="E12:F12"/>
    <mergeCell ref="G12:H12"/>
    <mergeCell ref="I12:J12"/>
    <mergeCell ref="K12:M12"/>
    <mergeCell ref="B9:D9"/>
    <mergeCell ref="E9:F9"/>
    <mergeCell ref="G9:H9"/>
    <mergeCell ref="I9:J9"/>
    <mergeCell ref="K9:M9"/>
    <mergeCell ref="B10:D10"/>
    <mergeCell ref="E10:F10"/>
    <mergeCell ref="G10:H10"/>
    <mergeCell ref="I10:J10"/>
    <mergeCell ref="K10:M10"/>
    <mergeCell ref="A2:M2"/>
    <mergeCell ref="A4:C4"/>
    <mergeCell ref="E6:F6"/>
    <mergeCell ref="G6:H6"/>
    <mergeCell ref="I6:J6"/>
    <mergeCell ref="B8:D8"/>
    <mergeCell ref="E8:F8"/>
    <mergeCell ref="G8:H8"/>
    <mergeCell ref="I8:J8"/>
    <mergeCell ref="K8:M8"/>
    <mergeCell ref="A6:A7"/>
    <mergeCell ref="B6:D7"/>
    <mergeCell ref="K6:M7"/>
    <mergeCell ref="E7:F7"/>
    <mergeCell ref="G7:H7"/>
    <mergeCell ref="I7:J7"/>
    <mergeCell ref="D4:H4"/>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11" sqref="E11:F11"/>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55" t="s">
        <v>11</v>
      </c>
      <c r="M1" s="155"/>
    </row>
    <row r="2" spans="1:16" ht="30" customHeight="1">
      <c r="A2" s="73" t="s">
        <v>2</v>
      </c>
      <c r="B2" s="73"/>
      <c r="C2" s="73"/>
      <c r="D2" s="73"/>
      <c r="E2" s="73"/>
      <c r="F2" s="73"/>
      <c r="G2" s="73"/>
      <c r="H2" s="73"/>
      <c r="I2" s="73"/>
      <c r="J2" s="73"/>
      <c r="K2" s="73"/>
      <c r="L2" s="73"/>
      <c r="M2" s="73"/>
    </row>
    <row r="3" spans="1:16" ht="15" customHeight="1">
      <c r="A3" s="5"/>
      <c r="B3" s="5"/>
      <c r="C3" s="5"/>
      <c r="D3" s="5"/>
      <c r="E3" s="5"/>
      <c r="F3" s="5"/>
      <c r="G3" s="5"/>
      <c r="H3" s="5"/>
      <c r="I3" s="5"/>
      <c r="J3" s="5"/>
      <c r="K3" s="5"/>
      <c r="L3" s="5"/>
      <c r="M3" s="5"/>
    </row>
    <row r="4" spans="1:16" s="11" customFormat="1" ht="30" customHeight="1">
      <c r="A4" s="164" t="s">
        <v>6</v>
      </c>
      <c r="B4" s="164"/>
      <c r="C4" s="164"/>
      <c r="D4" s="168" t="str">
        <f>IF('明細書(1頁)'!D4:G4="","",'明細書(1頁)'!D4:G4)</f>
        <v/>
      </c>
      <c r="E4" s="169"/>
      <c r="F4" s="169"/>
      <c r="G4" s="169"/>
      <c r="H4" s="170"/>
      <c r="I4" s="6" t="s">
        <v>3</v>
      </c>
      <c r="J4" s="7" t="str">
        <f>'明細書(1頁)'!J4</f>
        <v/>
      </c>
      <c r="K4" s="8" t="s">
        <v>4</v>
      </c>
      <c r="L4" s="7" t="str">
        <f>'明細書(1頁)'!L4</f>
        <v/>
      </c>
      <c r="M4" s="9" t="s">
        <v>5</v>
      </c>
    </row>
    <row r="5" spans="1:16" ht="15" customHeight="1"/>
    <row r="6" spans="1:16" s="4" customFormat="1" ht="15" customHeight="1">
      <c r="A6" s="136" t="s">
        <v>0</v>
      </c>
      <c r="B6" s="138" t="s">
        <v>1</v>
      </c>
      <c r="C6" s="139"/>
      <c r="D6" s="140"/>
      <c r="E6" s="148" t="str">
        <f>'明細書(1頁)'!E6:F6</f>
        <v>介護予防ｹｱﾏﾈｼﾞﾒﾝﾄA</v>
      </c>
      <c r="F6" s="148"/>
      <c r="G6" s="149" t="s">
        <v>38</v>
      </c>
      <c r="H6" s="149"/>
      <c r="I6" s="149" t="s">
        <v>39</v>
      </c>
      <c r="J6" s="149"/>
      <c r="K6" s="138" t="s">
        <v>7</v>
      </c>
      <c r="L6" s="139"/>
      <c r="M6" s="140"/>
    </row>
    <row r="7" spans="1:16" s="4" customFormat="1" ht="15" customHeight="1">
      <c r="A7" s="137"/>
      <c r="B7" s="141"/>
      <c r="C7" s="142"/>
      <c r="D7" s="143"/>
      <c r="E7" s="144">
        <f>'明細書(1頁)'!E7</f>
        <v>4420</v>
      </c>
      <c r="F7" s="145"/>
      <c r="G7" s="144">
        <v>3000</v>
      </c>
      <c r="H7" s="145"/>
      <c r="I7" s="144">
        <v>3000</v>
      </c>
      <c r="J7" s="145"/>
      <c r="K7" s="141"/>
      <c r="L7" s="142"/>
      <c r="M7" s="143"/>
      <c r="O7" s="14" t="s">
        <v>46</v>
      </c>
    </row>
    <row r="8" spans="1:16" ht="30" customHeight="1">
      <c r="A8" s="10">
        <v>41</v>
      </c>
      <c r="B8" s="154"/>
      <c r="C8" s="154"/>
      <c r="D8" s="154"/>
      <c r="E8" s="151"/>
      <c r="F8" s="151"/>
      <c r="G8" s="152"/>
      <c r="H8" s="153"/>
      <c r="I8" s="151"/>
      <c r="J8" s="151"/>
      <c r="K8" s="150">
        <f>IF(E8=$O$9,$E$7,0)+IF(G8=$O$9,$G$7,0)+IF(I8=$O$9,$I$7,0)</f>
        <v>0</v>
      </c>
      <c r="L8" s="150"/>
      <c r="M8" s="150"/>
      <c r="O8" s="14"/>
      <c r="P8" s="4"/>
    </row>
    <row r="9" spans="1:16" ht="30" customHeight="1">
      <c r="A9" s="10">
        <v>42</v>
      </c>
      <c r="B9" s="154"/>
      <c r="C9" s="154"/>
      <c r="D9" s="154"/>
      <c r="E9" s="151"/>
      <c r="F9" s="151"/>
      <c r="G9" s="152"/>
      <c r="H9" s="153"/>
      <c r="I9" s="152"/>
      <c r="J9" s="153"/>
      <c r="K9" s="150">
        <f t="shared" ref="K9:K27" si="0">IF(E9=$O$9,$E$7,0)+IF(G9=$O$9,$G$7,0)+IF(I9=$O$9,$I$7,0)</f>
        <v>0</v>
      </c>
      <c r="L9" s="150"/>
      <c r="M9" s="150"/>
      <c r="O9" s="14" t="s">
        <v>45</v>
      </c>
      <c r="P9" s="4"/>
    </row>
    <row r="10" spans="1:16" ht="30" customHeight="1">
      <c r="A10" s="10">
        <v>43</v>
      </c>
      <c r="B10" s="154"/>
      <c r="C10" s="154"/>
      <c r="D10" s="154"/>
      <c r="E10" s="151"/>
      <c r="F10" s="151"/>
      <c r="G10" s="151"/>
      <c r="H10" s="151"/>
      <c r="I10" s="151"/>
      <c r="J10" s="151"/>
      <c r="K10" s="150">
        <f t="shared" si="0"/>
        <v>0</v>
      </c>
      <c r="L10" s="150"/>
      <c r="M10" s="150"/>
      <c r="O10" s="4"/>
      <c r="P10" s="4"/>
    </row>
    <row r="11" spans="1:16" ht="30" customHeight="1">
      <c r="A11" s="10">
        <v>44</v>
      </c>
      <c r="B11" s="154"/>
      <c r="C11" s="154"/>
      <c r="D11" s="154"/>
      <c r="E11" s="151"/>
      <c r="F11" s="151"/>
      <c r="G11" s="152"/>
      <c r="H11" s="153"/>
      <c r="I11" s="151"/>
      <c r="J11" s="151"/>
      <c r="K11" s="150">
        <f t="shared" si="0"/>
        <v>0</v>
      </c>
      <c r="L11" s="150"/>
      <c r="M11" s="150"/>
      <c r="O11" s="15"/>
      <c r="P11" s="12" t="s">
        <v>48</v>
      </c>
    </row>
    <row r="12" spans="1:16" ht="30" customHeight="1">
      <c r="A12" s="10">
        <v>45</v>
      </c>
      <c r="B12" s="154"/>
      <c r="C12" s="154"/>
      <c r="D12" s="154"/>
      <c r="E12" s="151"/>
      <c r="F12" s="151"/>
      <c r="G12" s="151"/>
      <c r="H12" s="151"/>
      <c r="I12" s="151"/>
      <c r="J12" s="151"/>
      <c r="K12" s="150">
        <f t="shared" si="0"/>
        <v>0</v>
      </c>
      <c r="L12" s="150"/>
      <c r="M12" s="150"/>
    </row>
    <row r="13" spans="1:16" ht="30" customHeight="1">
      <c r="A13" s="10">
        <v>46</v>
      </c>
      <c r="B13" s="154"/>
      <c r="C13" s="154"/>
      <c r="D13" s="154"/>
      <c r="E13" s="151"/>
      <c r="F13" s="151"/>
      <c r="G13" s="151"/>
      <c r="H13" s="151"/>
      <c r="I13" s="151"/>
      <c r="J13" s="151"/>
      <c r="K13" s="150">
        <f t="shared" si="0"/>
        <v>0</v>
      </c>
      <c r="L13" s="150"/>
      <c r="M13" s="150"/>
    </row>
    <row r="14" spans="1:16" ht="30" customHeight="1">
      <c r="A14" s="10">
        <v>47</v>
      </c>
      <c r="B14" s="154"/>
      <c r="C14" s="154"/>
      <c r="D14" s="154"/>
      <c r="E14" s="151"/>
      <c r="F14" s="151"/>
      <c r="G14" s="151"/>
      <c r="H14" s="151"/>
      <c r="I14" s="151"/>
      <c r="J14" s="151"/>
      <c r="K14" s="150">
        <f t="shared" si="0"/>
        <v>0</v>
      </c>
      <c r="L14" s="150"/>
      <c r="M14" s="150"/>
    </row>
    <row r="15" spans="1:16" ht="30" customHeight="1">
      <c r="A15" s="10">
        <v>48</v>
      </c>
      <c r="B15" s="154"/>
      <c r="C15" s="154"/>
      <c r="D15" s="154"/>
      <c r="E15" s="151"/>
      <c r="F15" s="151"/>
      <c r="G15" s="151"/>
      <c r="H15" s="151"/>
      <c r="I15" s="151"/>
      <c r="J15" s="151"/>
      <c r="K15" s="150">
        <f t="shared" si="0"/>
        <v>0</v>
      </c>
      <c r="L15" s="150"/>
      <c r="M15" s="150"/>
    </row>
    <row r="16" spans="1:16" ht="30" customHeight="1">
      <c r="A16" s="10">
        <v>49</v>
      </c>
      <c r="B16" s="154"/>
      <c r="C16" s="154"/>
      <c r="D16" s="154"/>
      <c r="E16" s="151"/>
      <c r="F16" s="151"/>
      <c r="G16" s="151"/>
      <c r="H16" s="151"/>
      <c r="I16" s="151"/>
      <c r="J16" s="151"/>
      <c r="K16" s="150">
        <f t="shared" si="0"/>
        <v>0</v>
      </c>
      <c r="L16" s="150"/>
      <c r="M16" s="150"/>
    </row>
    <row r="17" spans="1:13" ht="30" customHeight="1">
      <c r="A17" s="10">
        <v>50</v>
      </c>
      <c r="B17" s="154"/>
      <c r="C17" s="154"/>
      <c r="D17" s="154"/>
      <c r="E17" s="151"/>
      <c r="F17" s="151"/>
      <c r="G17" s="151"/>
      <c r="H17" s="151"/>
      <c r="I17" s="151"/>
      <c r="J17" s="151"/>
      <c r="K17" s="150">
        <f t="shared" si="0"/>
        <v>0</v>
      </c>
      <c r="L17" s="150"/>
      <c r="M17" s="150"/>
    </row>
    <row r="18" spans="1:13" ht="30" customHeight="1">
      <c r="A18" s="10">
        <v>51</v>
      </c>
      <c r="B18" s="154"/>
      <c r="C18" s="154"/>
      <c r="D18" s="154"/>
      <c r="E18" s="151"/>
      <c r="F18" s="151"/>
      <c r="G18" s="151"/>
      <c r="H18" s="151"/>
      <c r="I18" s="151"/>
      <c r="J18" s="151"/>
      <c r="K18" s="150">
        <f t="shared" si="0"/>
        <v>0</v>
      </c>
      <c r="L18" s="150"/>
      <c r="M18" s="150"/>
    </row>
    <row r="19" spans="1:13" ht="30" customHeight="1">
      <c r="A19" s="10">
        <v>52</v>
      </c>
      <c r="B19" s="154"/>
      <c r="C19" s="154"/>
      <c r="D19" s="154"/>
      <c r="E19" s="151"/>
      <c r="F19" s="151"/>
      <c r="G19" s="151"/>
      <c r="H19" s="151"/>
      <c r="I19" s="151"/>
      <c r="J19" s="151"/>
      <c r="K19" s="150">
        <f t="shared" si="0"/>
        <v>0</v>
      </c>
      <c r="L19" s="150"/>
      <c r="M19" s="150"/>
    </row>
    <row r="20" spans="1:13" ht="30" customHeight="1">
      <c r="A20" s="10">
        <v>53</v>
      </c>
      <c r="B20" s="154"/>
      <c r="C20" s="154"/>
      <c r="D20" s="154"/>
      <c r="E20" s="151"/>
      <c r="F20" s="151"/>
      <c r="G20" s="151"/>
      <c r="H20" s="151"/>
      <c r="I20" s="151"/>
      <c r="J20" s="151"/>
      <c r="K20" s="150">
        <f t="shared" si="0"/>
        <v>0</v>
      </c>
      <c r="L20" s="150"/>
      <c r="M20" s="150"/>
    </row>
    <row r="21" spans="1:13" ht="30" customHeight="1">
      <c r="A21" s="10">
        <v>54</v>
      </c>
      <c r="B21" s="154"/>
      <c r="C21" s="154"/>
      <c r="D21" s="154"/>
      <c r="E21" s="151"/>
      <c r="F21" s="151"/>
      <c r="G21" s="151"/>
      <c r="H21" s="151"/>
      <c r="I21" s="151"/>
      <c r="J21" s="151"/>
      <c r="K21" s="150">
        <f t="shared" si="0"/>
        <v>0</v>
      </c>
      <c r="L21" s="150"/>
      <c r="M21" s="150"/>
    </row>
    <row r="22" spans="1:13" ht="30" customHeight="1">
      <c r="A22" s="10">
        <v>55</v>
      </c>
      <c r="B22" s="154"/>
      <c r="C22" s="154"/>
      <c r="D22" s="154"/>
      <c r="E22" s="151"/>
      <c r="F22" s="151"/>
      <c r="G22" s="151"/>
      <c r="H22" s="151"/>
      <c r="I22" s="151"/>
      <c r="J22" s="151"/>
      <c r="K22" s="150">
        <f t="shared" si="0"/>
        <v>0</v>
      </c>
      <c r="L22" s="150"/>
      <c r="M22" s="150"/>
    </row>
    <row r="23" spans="1:13" ht="30" customHeight="1">
      <c r="A23" s="10">
        <v>56</v>
      </c>
      <c r="B23" s="154"/>
      <c r="C23" s="154"/>
      <c r="D23" s="154"/>
      <c r="E23" s="151"/>
      <c r="F23" s="151"/>
      <c r="G23" s="151"/>
      <c r="H23" s="151"/>
      <c r="I23" s="151"/>
      <c r="J23" s="151"/>
      <c r="K23" s="150">
        <f t="shared" si="0"/>
        <v>0</v>
      </c>
      <c r="L23" s="150"/>
      <c r="M23" s="150"/>
    </row>
    <row r="24" spans="1:13" ht="30" customHeight="1">
      <c r="A24" s="10">
        <v>57</v>
      </c>
      <c r="B24" s="154"/>
      <c r="C24" s="154"/>
      <c r="D24" s="154"/>
      <c r="E24" s="151"/>
      <c r="F24" s="151"/>
      <c r="G24" s="151"/>
      <c r="H24" s="151"/>
      <c r="I24" s="151"/>
      <c r="J24" s="151"/>
      <c r="K24" s="150">
        <f t="shared" si="0"/>
        <v>0</v>
      </c>
      <c r="L24" s="150"/>
      <c r="M24" s="150"/>
    </row>
    <row r="25" spans="1:13" ht="30" customHeight="1">
      <c r="A25" s="10">
        <v>58</v>
      </c>
      <c r="B25" s="154"/>
      <c r="C25" s="154"/>
      <c r="D25" s="154"/>
      <c r="E25" s="151"/>
      <c r="F25" s="151"/>
      <c r="G25" s="151"/>
      <c r="H25" s="151"/>
      <c r="I25" s="151"/>
      <c r="J25" s="151"/>
      <c r="K25" s="150">
        <f t="shared" si="0"/>
        <v>0</v>
      </c>
      <c r="L25" s="150"/>
      <c r="M25" s="150"/>
    </row>
    <row r="26" spans="1:13" ht="30" customHeight="1">
      <c r="A26" s="10">
        <v>59</v>
      </c>
      <c r="B26" s="154"/>
      <c r="C26" s="154"/>
      <c r="D26" s="154"/>
      <c r="E26" s="151"/>
      <c r="F26" s="151"/>
      <c r="G26" s="151"/>
      <c r="H26" s="151"/>
      <c r="I26" s="151"/>
      <c r="J26" s="151"/>
      <c r="K26" s="150">
        <f t="shared" si="0"/>
        <v>0</v>
      </c>
      <c r="L26" s="150"/>
      <c r="M26" s="150"/>
    </row>
    <row r="27" spans="1:13" ht="30" customHeight="1" thickBot="1">
      <c r="A27" s="10">
        <v>60</v>
      </c>
      <c r="B27" s="165"/>
      <c r="C27" s="165"/>
      <c r="D27" s="165"/>
      <c r="E27" s="166"/>
      <c r="F27" s="166"/>
      <c r="G27" s="166"/>
      <c r="H27" s="166"/>
      <c r="I27" s="166"/>
      <c r="J27" s="166"/>
      <c r="K27" s="150">
        <f t="shared" si="0"/>
        <v>0</v>
      </c>
      <c r="L27" s="150"/>
      <c r="M27" s="150"/>
    </row>
    <row r="28" spans="1:13" ht="30" customHeight="1" thickTop="1">
      <c r="A28" s="156" t="s">
        <v>8</v>
      </c>
      <c r="B28" s="157"/>
      <c r="C28" s="157"/>
      <c r="D28" s="158"/>
      <c r="E28" s="159">
        <f>COUNTIF(E8:F27,"○")</f>
        <v>0</v>
      </c>
      <c r="F28" s="160"/>
      <c r="G28" s="159">
        <f t="shared" ref="G28" si="1">COUNTIF(G8:H27,"○")</f>
        <v>0</v>
      </c>
      <c r="H28" s="160"/>
      <c r="I28" s="159">
        <f t="shared" ref="I28" si="2">COUNTIF(I8:J27,"○")</f>
        <v>0</v>
      </c>
      <c r="J28" s="160"/>
      <c r="K28" s="161">
        <f>SUM(K8:M27)</f>
        <v>0</v>
      </c>
      <c r="L28" s="162"/>
      <c r="M28" s="163"/>
    </row>
    <row r="29" spans="1:13" ht="20.100000000000001" customHeight="1"/>
    <row r="30" spans="1:13" ht="20.100000000000001" customHeight="1"/>
  </sheetData>
  <mergeCells count="118">
    <mergeCell ref="A28:D28"/>
    <mergeCell ref="E28:F28"/>
    <mergeCell ref="G28:H28"/>
    <mergeCell ref="I28:J28"/>
    <mergeCell ref="K28:M28"/>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 ref="I25:J25"/>
    <mergeCell ref="K25:M25"/>
    <mergeCell ref="B22:D22"/>
    <mergeCell ref="E22:F22"/>
    <mergeCell ref="G22:H22"/>
    <mergeCell ref="I22:J22"/>
    <mergeCell ref="K22:M22"/>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B18:D18"/>
    <mergeCell ref="E18:F18"/>
    <mergeCell ref="G18:H18"/>
    <mergeCell ref="I18:J18"/>
    <mergeCell ref="K18:M18"/>
    <mergeCell ref="B19:D19"/>
    <mergeCell ref="E19:F19"/>
    <mergeCell ref="G19:H19"/>
    <mergeCell ref="I19:J19"/>
    <mergeCell ref="K19:M19"/>
    <mergeCell ref="B16:D16"/>
    <mergeCell ref="E16:F16"/>
    <mergeCell ref="G16:H16"/>
    <mergeCell ref="I16:J16"/>
    <mergeCell ref="K16:M16"/>
    <mergeCell ref="B17:D17"/>
    <mergeCell ref="E17:F17"/>
    <mergeCell ref="G17:H17"/>
    <mergeCell ref="I17:J17"/>
    <mergeCell ref="K17:M17"/>
    <mergeCell ref="B14:D14"/>
    <mergeCell ref="E14:F14"/>
    <mergeCell ref="G14:H14"/>
    <mergeCell ref="I14:J14"/>
    <mergeCell ref="K14:M14"/>
    <mergeCell ref="B15:D15"/>
    <mergeCell ref="E15:F15"/>
    <mergeCell ref="G15:H15"/>
    <mergeCell ref="I15:J15"/>
    <mergeCell ref="K15:M15"/>
    <mergeCell ref="B12:D12"/>
    <mergeCell ref="E12:F12"/>
    <mergeCell ref="G12:H12"/>
    <mergeCell ref="I12:J12"/>
    <mergeCell ref="K12:M12"/>
    <mergeCell ref="B13:D13"/>
    <mergeCell ref="E13:F13"/>
    <mergeCell ref="G13:H13"/>
    <mergeCell ref="I13:J13"/>
    <mergeCell ref="K13:M13"/>
    <mergeCell ref="B10:D10"/>
    <mergeCell ref="E10:F10"/>
    <mergeCell ref="G10:H10"/>
    <mergeCell ref="I10:J10"/>
    <mergeCell ref="K10:M10"/>
    <mergeCell ref="B11:D11"/>
    <mergeCell ref="E11:F11"/>
    <mergeCell ref="G11:H11"/>
    <mergeCell ref="I11:J11"/>
    <mergeCell ref="K11:M11"/>
    <mergeCell ref="B8:D8"/>
    <mergeCell ref="E8:F8"/>
    <mergeCell ref="G8:H8"/>
    <mergeCell ref="I8:J8"/>
    <mergeCell ref="K8:M8"/>
    <mergeCell ref="B9:D9"/>
    <mergeCell ref="E9:F9"/>
    <mergeCell ref="G9:H9"/>
    <mergeCell ref="I9:J9"/>
    <mergeCell ref="K9:M9"/>
    <mergeCell ref="L1:M1"/>
    <mergeCell ref="A2:M2"/>
    <mergeCell ref="A4:C4"/>
    <mergeCell ref="E6:F6"/>
    <mergeCell ref="G6:H6"/>
    <mergeCell ref="I6:J6"/>
    <mergeCell ref="A6:A7"/>
    <mergeCell ref="B6:D7"/>
    <mergeCell ref="K6:M7"/>
    <mergeCell ref="E7:F7"/>
    <mergeCell ref="G7:H7"/>
    <mergeCell ref="I7:J7"/>
    <mergeCell ref="D4:H4"/>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明細書(1頁)</vt:lpstr>
      <vt:lpstr>初回加算・委託連携加算</vt:lpstr>
      <vt:lpstr>明細書続紙(2頁)</vt:lpstr>
      <vt:lpstr>明細書続紙(3頁)</vt:lpstr>
      <vt:lpstr>請求書!Print_Area</vt:lpstr>
      <vt:lpstr>'明細書(1頁)'!Print_Area</vt:lpstr>
      <vt:lpstr>'明細書続紙(2頁)'!Print_Area</vt:lpstr>
      <vt:lpstr>'明細書続紙(3頁)'!Print_Area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0403</dc:creator>
  <cp:lastModifiedBy>0676</cp:lastModifiedBy>
  <cp:lastPrinted>2025-04-17T05:37:12Z</cp:lastPrinted>
  <dcterms:created xsi:type="dcterms:W3CDTF">2021-04-26T04:30:24Z</dcterms:created>
  <dcterms:modified xsi:type="dcterms:W3CDTF">2026-06-15T23:47:12Z</dcterms:modified>
</cp:coreProperties>
</file>