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\健康福祉部\高齢介護課２\4 地域包括支援係\令和６年度完結文書\06.契約\04.ケアマネジメント\99_請求書様式について\"/>
    </mc:Choice>
  </mc:AlternateContent>
  <bookViews>
    <workbookView xWindow="0" yWindow="0" windowWidth="20490" windowHeight="7560"/>
  </bookViews>
  <sheets>
    <sheet name="請求書" sheetId="4" r:id="rId1"/>
    <sheet name="明細書(1頁)" sheetId="1" r:id="rId2"/>
    <sheet name="明細書続紙(2頁)" sheetId="2" r:id="rId3"/>
    <sheet name="明細書続紙(3頁)" sheetId="3" r:id="rId4"/>
  </sheets>
  <definedNames>
    <definedName name="_xlnm.Print_Area" localSheetId="0">請求書!$A$1:$V$35</definedName>
    <definedName name="_xlnm.Print_Area" localSheetId="1">'明細書(1頁)'!$A$1:$M$28</definedName>
    <definedName name="_xlnm.Print_Area" localSheetId="2">'明細書続紙(2頁)'!$A$1:$M$28</definedName>
    <definedName name="_xlnm.Print_Area" localSheetId="3">'明細書続紙(3頁)'!$A$1:$M$28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7" i="3" l="1"/>
  <c r="E7" i="2"/>
  <c r="K27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8" i="1"/>
  <c r="G28" i="1"/>
  <c r="I28" i="1"/>
  <c r="E28" i="1"/>
  <c r="H19" i="4" l="1"/>
  <c r="Q19" i="4" s="1"/>
  <c r="H20" i="4"/>
  <c r="Q20" i="4" s="1"/>
  <c r="H21" i="4"/>
  <c r="Q21" i="4" s="1"/>
  <c r="L4" i="1"/>
  <c r="J4" i="1"/>
  <c r="K28" i="3" l="1"/>
  <c r="I28" i="3"/>
  <c r="G28" i="3"/>
  <c r="E28" i="3"/>
  <c r="L4" i="3"/>
  <c r="J4" i="3"/>
  <c r="E28" i="2"/>
  <c r="K28" i="2"/>
  <c r="I28" i="2"/>
  <c r="G28" i="2"/>
  <c r="L4" i="2"/>
  <c r="J4" i="2"/>
  <c r="D4" i="3"/>
  <c r="D4" i="2"/>
  <c r="H18" i="4" l="1"/>
  <c r="Q18" i="4" s="1"/>
  <c r="Q22" i="4" s="1"/>
  <c r="J15" i="4" s="1"/>
  <c r="K28" i="1"/>
</calcChain>
</file>

<file path=xl/comments1.xml><?xml version="1.0" encoding="utf-8"?>
<comments xmlns="http://schemas.openxmlformats.org/spreadsheetml/2006/main">
  <authors>
    <author>0455</author>
  </authors>
  <commentList>
    <comment ref="U3" authorId="0" shapeId="0">
      <text>
        <r>
          <rPr>
            <sz val="9"/>
            <color indexed="81"/>
            <rFont val="MS P ゴシック"/>
            <family val="3"/>
            <charset val="128"/>
          </rPr>
          <t>提出年月日を記入してください。
翌月５日までに提出してください。</t>
        </r>
      </text>
    </comment>
    <comment ref="E12" authorId="0" shapeId="0">
      <text>
        <r>
          <rPr>
            <sz val="9"/>
            <color indexed="81"/>
            <rFont val="MS P ゴシック"/>
            <family val="3"/>
            <charset val="128"/>
          </rPr>
          <t>請求する年月を記入してください。</t>
        </r>
      </text>
    </comment>
    <comment ref="J15" authorId="0" shapeId="0">
      <text>
        <r>
          <rPr>
            <sz val="9"/>
            <color indexed="81"/>
            <rFont val="MS P ゴシック"/>
            <family val="3"/>
            <charset val="128"/>
          </rPr>
          <t>自動入力
明細書に入力すると自動で入力されます。</t>
        </r>
      </text>
    </comment>
    <comment ref="H18" authorId="0" shapeId="0">
      <text>
        <r>
          <rPr>
            <sz val="9"/>
            <color indexed="81"/>
            <rFont val="MS P ゴシック"/>
            <family val="3"/>
            <charset val="128"/>
          </rPr>
          <t>自動入力
明細書に入力すると自動で入力されます。</t>
        </r>
      </text>
    </comment>
    <comment ref="Q18" authorId="0" shapeId="0">
      <text>
        <r>
          <rPr>
            <sz val="9"/>
            <color indexed="81"/>
            <rFont val="MS P ゴシック"/>
            <family val="3"/>
            <charset val="128"/>
          </rPr>
          <t>自動入力
明細書に入力すると自動で入力されます。</t>
        </r>
      </text>
    </comment>
    <comment ref="A19" authorId="0" shapeId="0">
      <text>
        <r>
          <rPr>
            <sz val="9"/>
            <color indexed="81"/>
            <rFont val="MS P ゴシック"/>
            <family val="3"/>
            <charset val="128"/>
          </rPr>
          <t>高齢者虐待防止措置未実施の場合、減算「有」としてください。</t>
        </r>
      </text>
    </comment>
    <comment ref="Y20" authorId="0" shapeId="0">
      <text>
        <r>
          <rPr>
            <sz val="9"/>
            <color indexed="81"/>
            <rFont val="MS P ゴシック"/>
            <family val="3"/>
            <charset val="128"/>
          </rPr>
          <t>削除しないでください。</t>
        </r>
      </text>
    </comment>
  </commentList>
</comments>
</file>

<file path=xl/comments2.xml><?xml version="1.0" encoding="utf-8"?>
<comments xmlns="http://schemas.openxmlformats.org/spreadsheetml/2006/main">
  <authors>
    <author>0455</author>
  </authors>
  <commentList>
    <comment ref="D4" authorId="0" shapeId="0">
      <text>
        <r>
          <rPr>
            <sz val="9"/>
            <color indexed="81"/>
            <rFont val="MS P ゴシック"/>
            <family val="3"/>
            <charset val="128"/>
          </rPr>
          <t>事業所名を記入してください。</t>
        </r>
      </text>
    </comment>
    <comment ref="M4" authorId="0" shapeId="0">
      <text>
        <r>
          <rPr>
            <sz val="9"/>
            <color indexed="81"/>
            <rFont val="MS P ゴシック"/>
            <family val="3"/>
            <charset val="128"/>
          </rPr>
          <t>請求書シートの請求年月を入力すると自動入力します。</t>
        </r>
      </text>
    </comment>
    <comment ref="E7" authorId="0" shapeId="0">
      <text>
        <r>
          <rPr>
            <sz val="9"/>
            <color indexed="81"/>
            <rFont val="MS P ゴシック"/>
            <family val="3"/>
            <charset val="128"/>
          </rPr>
          <t>計算式あり
単価は</t>
        </r>
        <r>
          <rPr>
            <u/>
            <sz val="9"/>
            <color indexed="81"/>
            <rFont val="MS P ゴシック"/>
            <family val="3"/>
            <charset val="128"/>
          </rPr>
          <t>令和６年４月から変更</t>
        </r>
        <r>
          <rPr>
            <sz val="9"/>
            <color indexed="81"/>
            <rFont val="MS P ゴシック"/>
            <family val="3"/>
            <charset val="128"/>
          </rPr>
          <t>になります。
減算なし　4,420円
減算あり　4,380円
※請求書シートの「減算」に「有」を入力すると、減算後の単価が表示されます。
手書きの場合は、正しい単価を手入力してください（4420/4380）。</t>
        </r>
      </text>
    </comment>
    <comment ref="O7" authorId="0" shapeId="0">
      <text>
        <r>
          <rPr>
            <sz val="9"/>
            <color indexed="81"/>
            <rFont val="MS P ゴシック"/>
            <family val="3"/>
            <charset val="128"/>
          </rPr>
          <t>削除しないでください。</t>
        </r>
      </text>
    </comment>
    <comment ref="K8" authorId="0" shapeId="0">
      <text>
        <r>
          <rPr>
            <sz val="9"/>
            <color indexed="81"/>
            <rFont val="MS P ゴシック"/>
            <family val="3"/>
            <charset val="128"/>
          </rPr>
          <t>自動集計します。</t>
        </r>
      </text>
    </comment>
  </commentList>
</comments>
</file>

<file path=xl/comments3.xml><?xml version="1.0" encoding="utf-8"?>
<comments xmlns="http://schemas.openxmlformats.org/spreadsheetml/2006/main">
  <authors>
    <author>0455</author>
  </authors>
  <commentList>
    <comment ref="O7" authorId="0" shapeId="0">
      <text>
        <r>
          <rPr>
            <sz val="9"/>
            <color indexed="81"/>
            <rFont val="MS P ゴシック"/>
            <family val="3"/>
            <charset val="128"/>
          </rPr>
          <t>削除しないでください。</t>
        </r>
      </text>
    </comment>
  </commentList>
</comments>
</file>

<file path=xl/comments4.xml><?xml version="1.0" encoding="utf-8"?>
<comments xmlns="http://schemas.openxmlformats.org/spreadsheetml/2006/main">
  <authors>
    <author>0455</author>
  </authors>
  <commentList>
    <comment ref="O7" authorId="0" shapeId="0">
      <text>
        <r>
          <rPr>
            <sz val="9"/>
            <color indexed="81"/>
            <rFont val="MS P ゴシック"/>
            <family val="3"/>
            <charset val="128"/>
          </rPr>
          <t>削除しないでください。</t>
        </r>
      </text>
    </comment>
  </commentList>
</comments>
</file>

<file path=xl/sharedStrings.xml><?xml version="1.0" encoding="utf-8"?>
<sst xmlns="http://schemas.openxmlformats.org/spreadsheetml/2006/main" count="102" uniqueCount="57">
  <si>
    <t>№</t>
    <phoneticPr fontId="2"/>
  </si>
  <si>
    <t>氏名</t>
    <rPh sb="0" eb="2">
      <t>シメイ</t>
    </rPh>
    <phoneticPr fontId="2"/>
  </si>
  <si>
    <t>介護予防支援業務委託料請求明細書</t>
    <rPh sb="0" eb="2">
      <t>カイゴ</t>
    </rPh>
    <rPh sb="2" eb="4">
      <t>ヨボウ</t>
    </rPh>
    <rPh sb="4" eb="6">
      <t>シエン</t>
    </rPh>
    <rPh sb="6" eb="8">
      <t>ギョウム</t>
    </rPh>
    <rPh sb="8" eb="11">
      <t>イタクリョウ</t>
    </rPh>
    <rPh sb="11" eb="13">
      <t>セイキュウ</t>
    </rPh>
    <rPh sb="13" eb="16">
      <t>メイサイショ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</si>
  <si>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</si>
  <si>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</si>
  <si>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</si>
  <si>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居宅介護支援事業所名</t>
    <rPh sb="0" eb="9">
      <t>キョタク</t>
    </rPh>
    <rPh sb="9" eb="10">
      <t>メイ</t>
    </rPh>
    <phoneticPr fontId="2"/>
  </si>
  <si>
    <t>計</t>
    <rPh sb="0" eb="1">
      <t>ケイ</t>
    </rPh>
    <phoneticPr fontId="2"/>
  </si>
  <si>
    <t>頁計</t>
    <rPh sb="0" eb="1">
      <t>ページ</t>
    </rPh>
    <rPh sb="1" eb="2">
      <t>ケイ</t>
    </rPh>
    <phoneticPr fontId="2"/>
  </si>
  <si>
    <t>№２</t>
    <phoneticPr fontId="2"/>
  </si>
  <si>
    <t>№１</t>
    <phoneticPr fontId="2"/>
  </si>
  <si>
    <t>№３</t>
    <phoneticPr fontId="2"/>
  </si>
  <si>
    <t>介護予防支援業務委託料請求書</t>
  </si>
  <si>
    <t>件</t>
  </si>
  <si>
    <t>円</t>
  </si>
  <si>
    <t>初回加算</t>
  </si>
  <si>
    <t>委託連携加算</t>
  </si>
  <si>
    <t>合　　計　　</t>
  </si>
  <si>
    <t>〔請求明細〕</t>
  </si>
  <si>
    <t>別紙介護予防支援業務委託料請求明細書のとおり</t>
  </si>
  <si>
    <t>〔振込先〕</t>
  </si>
  <si>
    <t>口座番号</t>
  </si>
  <si>
    <t>普通</t>
  </si>
  <si>
    <t>所在地</t>
    <phoneticPr fontId="2"/>
  </si>
  <si>
    <t>事業所名</t>
    <phoneticPr fontId="2"/>
  </si>
  <si>
    <t>印</t>
    <phoneticPr fontId="2"/>
  </si>
  <si>
    <t>代表者職氏名</t>
    <phoneticPr fontId="2"/>
  </si>
  <si>
    <t>月分の介護予防支援業務委託料を、下記のとおり請求いたします。</t>
    <phoneticPr fontId="2"/>
  </si>
  <si>
    <t>請求金額</t>
    <phoneticPr fontId="2"/>
  </si>
  <si>
    <t>円</t>
    <rPh sb="0" eb="1">
      <t>エン</t>
    </rPh>
    <phoneticPr fontId="2"/>
  </si>
  <si>
    <t>年</t>
    <phoneticPr fontId="2"/>
  </si>
  <si>
    <t>月</t>
    <phoneticPr fontId="2"/>
  </si>
  <si>
    <t>日</t>
    <phoneticPr fontId="2"/>
  </si>
  <si>
    <t>金融機関名</t>
    <phoneticPr fontId="2"/>
  </si>
  <si>
    <t>支店名</t>
    <phoneticPr fontId="2"/>
  </si>
  <si>
    <t>支店</t>
    <rPh sb="0" eb="2">
      <t>シテン</t>
    </rPh>
    <phoneticPr fontId="2"/>
  </si>
  <si>
    <t>出張所</t>
    <rPh sb="0" eb="3">
      <t>シュッチョウジョ</t>
    </rPh>
    <phoneticPr fontId="2"/>
  </si>
  <si>
    <t>信金</t>
    <rPh sb="0" eb="2">
      <t>シンキン</t>
    </rPh>
    <phoneticPr fontId="2"/>
  </si>
  <si>
    <t>農協</t>
    <rPh sb="0" eb="2">
      <t>ノウキョウ</t>
    </rPh>
    <phoneticPr fontId="2"/>
  </si>
  <si>
    <t>銀行</t>
    <phoneticPr fontId="2"/>
  </si>
  <si>
    <t>当座</t>
    <phoneticPr fontId="2"/>
  </si>
  <si>
    <t>種別</t>
    <rPh sb="0" eb="2">
      <t>シュベツ</t>
    </rPh>
    <phoneticPr fontId="2"/>
  </si>
  <si>
    <t>介護予防支援費</t>
    <rPh sb="0" eb="2">
      <t>カイゴ</t>
    </rPh>
    <rPh sb="2" eb="4">
      <t>ヨボウ</t>
    </rPh>
    <rPh sb="4" eb="6">
      <t>シエン</t>
    </rPh>
    <rPh sb="6" eb="7">
      <t>ヒ</t>
    </rPh>
    <phoneticPr fontId="2"/>
  </si>
  <si>
    <t>初回加算</t>
    <rPh sb="0" eb="2">
      <t>ショカイ</t>
    </rPh>
    <rPh sb="2" eb="4">
      <t>カサン</t>
    </rPh>
    <phoneticPr fontId="2"/>
  </si>
  <si>
    <t>委託連携加算</t>
    <rPh sb="0" eb="2">
      <t>イタク</t>
    </rPh>
    <rPh sb="2" eb="4">
      <t>レンケイ</t>
    </rPh>
    <rPh sb="4" eb="6">
      <t>カサン</t>
    </rPh>
    <phoneticPr fontId="2"/>
  </si>
  <si>
    <t>　平川市長　様　</t>
    <phoneticPr fontId="2"/>
  </si>
  <si>
    <t>有</t>
    <rPh sb="0" eb="1">
      <t>アリ</t>
    </rPh>
    <phoneticPr fontId="2"/>
  </si>
  <si>
    <t>高齢者虐待防止措置減算</t>
    <rPh sb="0" eb="9">
      <t>コウレイシャギャクタイボウシソチ</t>
    </rPh>
    <rPh sb="9" eb="11">
      <t>ゲンサン</t>
    </rPh>
    <phoneticPr fontId="2"/>
  </si>
  <si>
    <t>本店</t>
    <phoneticPr fontId="2"/>
  </si>
  <si>
    <t>口座名義人</t>
    <rPh sb="0" eb="5">
      <t>コウザメイギニン</t>
    </rPh>
    <phoneticPr fontId="2"/>
  </si>
  <si>
    <t>フリガナ</t>
    <phoneticPr fontId="2"/>
  </si>
  <si>
    <t>○</t>
    <phoneticPr fontId="2"/>
  </si>
  <si>
    <t>介護予防支援費</t>
    <phoneticPr fontId="2"/>
  </si>
  <si>
    <t>入力リスト</t>
    <rPh sb="0" eb="2">
      <t>ニュウリョク</t>
    </rPh>
    <phoneticPr fontId="2"/>
  </si>
  <si>
    <t>減算リスト</t>
    <rPh sb="0" eb="2">
      <t>ゲンサン</t>
    </rPh>
    <phoneticPr fontId="2"/>
  </si>
  <si>
    <t>に入力してください。</t>
    <rPh sb="1" eb="3">
      <t>ニュウリョク</t>
    </rPh>
    <phoneticPr fontId="2"/>
  </si>
  <si>
    <r>
      <t>【注意】
令和６年４月より報酬改定により単価が改正となります。
・減算なし　４，４２０円
・減算あり　
　Ａ　高齢者虐待防止措置未実施　４，３８０円
　Ｂ</t>
    </r>
    <r>
      <rPr>
        <b/>
        <sz val="12"/>
        <color theme="1"/>
        <rFont val="BIZ UDゴシック"/>
        <family val="3"/>
        <charset val="128"/>
      </rPr>
      <t>　</t>
    </r>
    <r>
      <rPr>
        <sz val="12"/>
        <color theme="1"/>
        <rFont val="BIZ UDゴシック"/>
        <family val="3"/>
        <charset val="128"/>
      </rPr>
      <t xml:space="preserve">業務継続計画未策定　　　　４，３８０円
　Ｃ　ＡＢともに未実施・未策定　４，３４０円
　※Ｂの減算は令和７年４月１日から適用。実質Ａの減算
　　のみとなります。
</t>
    </r>
    <r>
      <rPr>
        <sz val="12"/>
        <color rgb="FFFF0000"/>
        <rFont val="BIZ UDゴシック"/>
        <family val="3"/>
        <charset val="128"/>
      </rPr>
      <t>（R6.5.1修正）
　</t>
    </r>
    <r>
      <rPr>
        <strike/>
        <sz val="12"/>
        <color rgb="FFFF0000"/>
        <rFont val="BIZ UDゴシック"/>
        <family val="3"/>
        <charset val="128"/>
      </rPr>
      <t>※届出がなされていない場合は未実施・未策定として取</t>
    </r>
    <r>
      <rPr>
        <sz val="12"/>
        <color rgb="FFFF0000"/>
        <rFont val="BIZ UDゴシック"/>
        <family val="3"/>
        <charset val="128"/>
      </rPr>
      <t xml:space="preserve">
　　</t>
    </r>
    <r>
      <rPr>
        <strike/>
        <sz val="12"/>
        <color rgb="FFFF0000"/>
        <rFont val="BIZ UDゴシック"/>
        <family val="3"/>
        <charset val="128"/>
      </rPr>
      <t>り扱いますのでご注意ください。</t>
    </r>
    <r>
      <rPr>
        <b/>
        <sz val="12"/>
        <color rgb="FFFF0000"/>
        <rFont val="BIZ UDゴシック"/>
        <family val="3"/>
        <charset val="128"/>
      </rPr>
      <t xml:space="preserve">
　</t>
    </r>
    <r>
      <rPr>
        <sz val="12"/>
        <color rgb="FFFF0000"/>
        <rFont val="BIZ UDゴシック"/>
        <family val="3"/>
        <charset val="128"/>
      </rPr>
      <t>※居宅介護支援事業所及び介護予防支援事業所は</t>
    </r>
    <r>
      <rPr>
        <b/>
        <u/>
        <sz val="12"/>
        <color rgb="FFFF0000"/>
        <rFont val="BIZ UDゴシック"/>
        <family val="3"/>
        <charset val="128"/>
      </rPr>
      <t>届出不</t>
    </r>
    <r>
      <rPr>
        <b/>
        <sz val="12"/>
        <color rgb="FFFF0000"/>
        <rFont val="BIZ UDゴシック"/>
        <family val="3"/>
        <charset val="128"/>
      </rPr>
      <t xml:space="preserve">
　　</t>
    </r>
    <r>
      <rPr>
        <b/>
        <u/>
        <sz val="12"/>
        <color rgb="FFFF0000"/>
        <rFont val="BIZ UDゴシック"/>
        <family val="3"/>
        <charset val="128"/>
      </rPr>
      <t>要</t>
    </r>
    <r>
      <rPr>
        <sz val="12"/>
        <color rgb="FFFF0000"/>
        <rFont val="BIZ UDゴシック"/>
        <family val="3"/>
        <charset val="128"/>
      </rPr>
      <t>です。</t>
    </r>
    <r>
      <rPr>
        <b/>
        <sz val="12"/>
        <color rgb="FFFF0000"/>
        <rFont val="BIZ UDゴシック"/>
        <family val="3"/>
        <charset val="128"/>
      </rPr>
      <t xml:space="preserve">
　　</t>
    </r>
    <r>
      <rPr>
        <sz val="12"/>
        <color rgb="FFFF0000"/>
        <rFont val="BIZ UDゴシック"/>
        <family val="3"/>
        <charset val="128"/>
      </rPr>
      <t>ただし、</t>
    </r>
    <r>
      <rPr>
        <b/>
        <u/>
        <sz val="12"/>
        <color rgb="FFFF0000"/>
        <rFont val="BIZ UDゴシック"/>
        <family val="3"/>
        <charset val="128"/>
      </rPr>
      <t>未実施の場合、令和６年４月（５月請求）分</t>
    </r>
    <r>
      <rPr>
        <b/>
        <sz val="12"/>
        <color rgb="FFFF0000"/>
        <rFont val="BIZ UDゴシック"/>
        <family val="3"/>
        <charset val="128"/>
      </rPr>
      <t xml:space="preserve">
　　</t>
    </r>
    <r>
      <rPr>
        <b/>
        <u/>
        <sz val="12"/>
        <color rgb="FFFF0000"/>
        <rFont val="BIZ UDゴシック"/>
        <family val="3"/>
        <charset val="128"/>
      </rPr>
      <t>からＡの減算が適用</t>
    </r>
    <r>
      <rPr>
        <sz val="12"/>
        <color rgb="FFFF0000"/>
        <rFont val="BIZ UDゴシック"/>
        <family val="3"/>
        <charset val="128"/>
      </rPr>
      <t>となります。</t>
    </r>
    <rPh sb="1" eb="3">
      <t>チュウイ</t>
    </rPh>
    <rPh sb="5" eb="7">
      <t>レイワ</t>
    </rPh>
    <rPh sb="8" eb="9">
      <t>ネン</t>
    </rPh>
    <rPh sb="10" eb="11">
      <t>ガツ</t>
    </rPh>
    <rPh sb="13" eb="17">
      <t>ホウシュウカイテイ</t>
    </rPh>
    <rPh sb="20" eb="22">
      <t>タンカ</t>
    </rPh>
    <rPh sb="23" eb="25">
      <t>カイセイ</t>
    </rPh>
    <rPh sb="33" eb="35">
      <t>ゲンサン</t>
    </rPh>
    <rPh sb="43" eb="44">
      <t>エン</t>
    </rPh>
    <rPh sb="46" eb="48">
      <t>ゲンサン</t>
    </rPh>
    <rPh sb="64" eb="67">
      <t>ミジッシ</t>
    </rPh>
    <rPh sb="73" eb="74">
      <t>エン</t>
    </rPh>
    <rPh sb="78" eb="87">
      <t>ギョウムケイゾクケイカクミサクテイ</t>
    </rPh>
    <rPh sb="96" eb="97">
      <t>エン</t>
    </rPh>
    <rPh sb="106" eb="109">
      <t>ミジッシ</t>
    </rPh>
    <rPh sb="110" eb="113">
      <t>ミサクテイ</t>
    </rPh>
    <rPh sb="119" eb="120">
      <t>エン</t>
    </rPh>
    <rPh sb="125" eb="127">
      <t>ゲンサン</t>
    </rPh>
    <rPh sb="128" eb="130">
      <t>レイワ</t>
    </rPh>
    <rPh sb="131" eb="132">
      <t>ネン</t>
    </rPh>
    <rPh sb="133" eb="134">
      <t>ガツ</t>
    </rPh>
    <rPh sb="135" eb="136">
      <t>ニチ</t>
    </rPh>
    <rPh sb="138" eb="140">
      <t>テキヨウ</t>
    </rPh>
    <rPh sb="141" eb="143">
      <t>ジッシツ</t>
    </rPh>
    <rPh sb="145" eb="147">
      <t>ゲンサン</t>
    </rPh>
    <rPh sb="172" eb="173">
      <t>トド</t>
    </rPh>
    <rPh sb="173" eb="174">
      <t>デ</t>
    </rPh>
    <rPh sb="182" eb="184">
      <t>バアイ</t>
    </rPh>
    <rPh sb="185" eb="188">
      <t>ミジッシ</t>
    </rPh>
    <rPh sb="189" eb="192">
      <t>ミサクテイ</t>
    </rPh>
    <rPh sb="195" eb="196">
      <t>トリ</t>
    </rPh>
    <rPh sb="200" eb="201">
      <t>アツカ</t>
    </rPh>
    <rPh sb="207" eb="209">
      <t>チュウイ</t>
    </rPh>
    <rPh sb="217" eb="226">
      <t>キョタクカイゴシエンジギョウショ</t>
    </rPh>
    <rPh sb="226" eb="227">
      <t>オヨ</t>
    </rPh>
    <rPh sb="228" eb="230">
      <t>カイゴ</t>
    </rPh>
    <rPh sb="230" eb="234">
      <t>ヨボウシエン</t>
    </rPh>
    <rPh sb="234" eb="237">
      <t>ジギョウショ</t>
    </rPh>
    <rPh sb="238" eb="240">
      <t>トドケデ</t>
    </rPh>
    <rPh sb="255" eb="258">
      <t>ミジッシ</t>
    </rPh>
    <rPh sb="259" eb="261">
      <t>バアイ</t>
    </rPh>
    <rPh sb="262" eb="264">
      <t>レイワ</t>
    </rPh>
    <rPh sb="265" eb="266">
      <t>ネン</t>
    </rPh>
    <rPh sb="267" eb="268">
      <t>ガツ</t>
    </rPh>
    <rPh sb="270" eb="271">
      <t>ガツ</t>
    </rPh>
    <rPh sb="271" eb="273">
      <t>セイキュウ</t>
    </rPh>
    <rPh sb="274" eb="275">
      <t>ブン</t>
    </rPh>
    <rPh sb="282" eb="284">
      <t>ゲンサン</t>
    </rPh>
    <rPh sb="285" eb="287">
      <t>テキヨウ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</si>
</sst>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#&quot;円&quot;"/>
    <numFmt numFmtId="177" formatCode="#,###&quot;件&quot;"/>
    <numFmt numFmtId="178" formatCode="[DBNum3][$-411]#,##0"/>
    <numFmt numFmtId="179" formatCode="#,###"/>
    <numFmt numFmtId="180" formatCode="&quot;@&quot;#,##0"/>
    <numFmt numFmtId="181" formatCode="[DBNum3][$-411]#,###"/>
  </numFmts>
  <fonts count="2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6"/>
      <name val="BIZ UDゴシック"/>
      <family val="3"/>
      <charset val="128"/>
    </font>
    <font>
      <sz val="10"/>
      <name val="BIZ UDゴシック"/>
      <family val="3"/>
      <charset val="128"/>
    </font>
    <font>
      <b/>
      <sz val="14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sz val="1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2"/>
      <color rgb="FF000000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u/>
      <sz val="12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11"/>
      <color rgb="FF000000"/>
      <name val="BIZ UD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color rgb="FFFF0000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u/>
      <sz val="9"/>
      <color indexed="81"/>
      <name val="MS P ゴシック"/>
      <family val="3"/>
      <charset val="128"/>
    </font>
    <font>
      <strike/>
      <sz val="12"/>
      <color rgb="FFFF0000"/>
      <name val="BIZ UDゴシック"/>
      <family val="3"/>
      <charset val="128"/>
    </font>
    <font>
      <sz val="12"/>
      <color rgb="FFFF0000"/>
      <name val="BIZ UDゴシック"/>
      <family val="3"/>
      <charset val="128"/>
    </font>
    <font>
      <b/>
      <sz val="12"/>
      <color rgb="FFFF0000"/>
      <name val="BIZ UDゴシック"/>
      <family val="3"/>
      <charset val="128"/>
    </font>
    <font>
      <b/>
      <u/>
      <sz val="12"/>
      <color rgb="FFFF0000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38" fontId="12" fillId="0" borderId="0" xfId="1" applyFont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0" borderId="1" xfId="0" applyFont="1" applyBorder="1">
      <alignment vertical="center"/>
    </xf>
    <xf numFmtId="0" fontId="12" fillId="0" borderId="1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81" fontId="15" fillId="0" borderId="3" xfId="0" applyNumberFormat="1" applyFont="1" applyBorder="1" applyAlignment="1">
      <alignment horizontal="right" vertical="center" wrapText="1"/>
    </xf>
    <xf numFmtId="181" fontId="15" fillId="0" borderId="2" xfId="0" applyNumberFormat="1" applyFont="1" applyBorder="1" applyAlignment="1">
      <alignment horizontal="right" vertical="center" wrapText="1"/>
    </xf>
    <xf numFmtId="0" fontId="15" fillId="0" borderId="23" xfId="0" applyFont="1" applyBorder="1" applyAlignment="1">
      <alignment horizontal="center" vertical="center" wrapText="1"/>
    </xf>
    <xf numFmtId="178" fontId="10" fillId="0" borderId="9" xfId="0" applyNumberFormat="1" applyFont="1" applyBorder="1" applyAlignment="1">
      <alignment horizontal="right" vertical="center"/>
    </xf>
    <xf numFmtId="181" fontId="15" fillId="0" borderId="22" xfId="0" applyNumberFormat="1" applyFont="1" applyBorder="1" applyAlignment="1">
      <alignment horizontal="right" vertical="center" wrapText="1"/>
    </xf>
    <xf numFmtId="181" fontId="15" fillId="0" borderId="24" xfId="0" applyNumberFormat="1" applyFont="1" applyBorder="1" applyAlignment="1">
      <alignment horizontal="right" vertical="center" wrapText="1"/>
    </xf>
    <xf numFmtId="178" fontId="15" fillId="0" borderId="3" xfId="0" applyNumberFormat="1" applyFont="1" applyBorder="1" applyAlignment="1">
      <alignment horizontal="right" vertical="center" wrapText="1"/>
    </xf>
    <xf numFmtId="178" fontId="15" fillId="0" borderId="2" xfId="0" applyNumberFormat="1" applyFont="1" applyBorder="1" applyAlignment="1">
      <alignment horizontal="right" vertical="center" wrapText="1"/>
    </xf>
    <xf numFmtId="178" fontId="15" fillId="0" borderId="22" xfId="0" applyNumberFormat="1" applyFont="1" applyBorder="1" applyAlignment="1">
      <alignment horizontal="right" vertical="center" wrapText="1"/>
    </xf>
    <xf numFmtId="178" fontId="15" fillId="0" borderId="24" xfId="0" applyNumberFormat="1" applyFont="1" applyBorder="1" applyAlignment="1">
      <alignment horizontal="right" vertical="center" wrapText="1"/>
    </xf>
    <xf numFmtId="0" fontId="10" fillId="0" borderId="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79" fontId="4" fillId="0" borderId="14" xfId="0" applyNumberFormat="1" applyFont="1" applyBorder="1" applyAlignment="1">
      <alignment horizontal="center" vertical="center"/>
    </xf>
    <xf numFmtId="179" fontId="4" fillId="0" borderId="9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/>
    </xf>
    <xf numFmtId="178" fontId="15" fillId="0" borderId="14" xfId="0" applyNumberFormat="1" applyFont="1" applyBorder="1" applyAlignment="1">
      <alignment horizontal="center" vertical="center" wrapText="1"/>
    </xf>
    <xf numFmtId="178" fontId="15" fillId="0" borderId="9" xfId="0" applyNumberFormat="1" applyFont="1" applyBorder="1" applyAlignment="1">
      <alignment horizontal="center" vertical="center" wrapText="1"/>
    </xf>
    <xf numFmtId="178" fontId="15" fillId="0" borderId="15" xfId="0" applyNumberFormat="1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top"/>
    </xf>
    <xf numFmtId="0" fontId="8" fillId="2" borderId="17" xfId="0" applyFont="1" applyFill="1" applyBorder="1" applyAlignment="1">
      <alignment horizontal="left" vertical="top"/>
    </xf>
    <xf numFmtId="0" fontId="4" fillId="2" borderId="26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181" fontId="15" fillId="0" borderId="14" xfId="0" applyNumberFormat="1" applyFont="1" applyBorder="1" applyAlignment="1">
      <alignment horizontal="right" vertical="center" wrapText="1"/>
    </xf>
    <xf numFmtId="181" fontId="15" fillId="0" borderId="9" xfId="0" applyNumberFormat="1" applyFont="1" applyBorder="1" applyAlignment="1">
      <alignment horizontal="righ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38" fontId="9" fillId="2" borderId="1" xfId="1" applyFont="1" applyFill="1" applyBorder="1" applyAlignment="1">
      <alignment horizontal="center" vertical="center"/>
    </xf>
    <xf numFmtId="179" fontId="9" fillId="0" borderId="1" xfId="1" applyNumberFormat="1" applyFont="1" applyBorder="1" applyAlignment="1">
      <alignment horizontal="right" vertical="center" indent="2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7" fontId="9" fillId="0" borderId="6" xfId="1" applyNumberFormat="1" applyFont="1" applyBorder="1" applyAlignment="1">
      <alignment horizontal="right" vertical="center"/>
    </xf>
    <xf numFmtId="177" fontId="9" fillId="0" borderId="8" xfId="1" applyNumberFormat="1" applyFont="1" applyBorder="1" applyAlignment="1">
      <alignment horizontal="right" vertical="center"/>
    </xf>
    <xf numFmtId="176" fontId="9" fillId="0" borderId="6" xfId="1" applyNumberFormat="1" applyFont="1" applyBorder="1" applyAlignment="1">
      <alignment horizontal="right" vertical="center" indent="2"/>
    </xf>
    <xf numFmtId="176" fontId="9" fillId="0" borderId="7" xfId="1" applyNumberFormat="1" applyFont="1" applyBorder="1" applyAlignment="1">
      <alignment horizontal="right" vertical="center" indent="2"/>
    </xf>
    <xf numFmtId="176" fontId="9" fillId="0" borderId="8" xfId="1" applyNumberFormat="1" applyFont="1" applyBorder="1" applyAlignment="1">
      <alignment horizontal="right" vertical="center" indent="2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38" fontId="9" fillId="2" borderId="5" xfId="1" applyFont="1" applyFill="1" applyBorder="1" applyAlignment="1">
      <alignment horizontal="center" vertical="center"/>
    </xf>
    <xf numFmtId="179" fontId="9" fillId="0" borderId="5" xfId="1" applyNumberFormat="1" applyFont="1" applyBorder="1" applyAlignment="1">
      <alignment horizontal="right" vertical="center" indent="2"/>
    </xf>
    <xf numFmtId="0" fontId="17" fillId="2" borderId="1" xfId="0" applyFont="1" applyFill="1" applyBorder="1" applyAlignment="1">
      <alignment horizontal="center" vertical="center"/>
    </xf>
    <xf numFmtId="38" fontId="9" fillId="2" borderId="3" xfId="1" applyFont="1" applyFill="1" applyBorder="1" applyAlignment="1">
      <alignment horizontal="center" vertical="center"/>
    </xf>
    <xf numFmtId="38" fontId="9" fillId="2" borderId="4" xfId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80" fontId="6" fillId="0" borderId="14" xfId="0" quotePrefix="1" applyNumberFormat="1" applyFont="1" applyBorder="1" applyAlignment="1">
      <alignment horizontal="center" vertical="center" wrapText="1"/>
    </xf>
    <xf numFmtId="180" fontId="6" fillId="0" borderId="15" xfId="0" applyNumberFormat="1" applyFont="1" applyBorder="1" applyAlignment="1">
      <alignment horizontal="center" vertical="center" wrapText="1"/>
    </xf>
    <xf numFmtId="180" fontId="6" fillId="0" borderId="14" xfId="1" quotePrefix="1" applyNumberFormat="1" applyFont="1" applyBorder="1" applyAlignment="1">
      <alignment horizontal="center" vertical="center" wrapText="1"/>
    </xf>
    <xf numFmtId="180" fontId="6" fillId="0" borderId="15" xfId="1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/>
    </xf>
    <xf numFmtId="38" fontId="9" fillId="0" borderId="1" xfId="1" applyFont="1" applyBorder="1" applyAlignment="1">
      <alignment horizontal="right" vertical="center" indent="2"/>
    </xf>
    <xf numFmtId="38" fontId="9" fillId="0" borderId="5" xfId="1" applyFont="1" applyBorder="1" applyAlignment="1">
      <alignment horizontal="right" vertical="center" indent="2"/>
    </xf>
    <xf numFmtId="0" fontId="7" fillId="0" borderId="1" xfId="0" applyFont="1" applyBorder="1" applyAlignment="1">
      <alignment horizontal="center" vertical="center"/>
    </xf>
    <xf numFmtId="0" fontId="12" fillId="3" borderId="16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5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28575</xdr:colOff>
      <xdr:row>28</xdr:row>
      <xdr:rowOff>47625</xdr:rowOff>
    </xdr:from>
    <xdr:to>
      <xdr:col>25</xdr:col>
      <xdr:colOff>9525</xdr:colOff>
      <xdr:row>29</xdr:row>
      <xdr:rowOff>28575</xdr:rowOff>
    </xdr:to>
    <xdr:sp macro="" textlink="">
      <xdr:nvSpPr>
        <xdr:cNvPr id="2" name="正方形/長方形 1"/>
        <xdr:cNvSpPr/>
      </xdr:nvSpPr>
      <xdr:spPr>
        <a:xfrm>
          <a:off x="6162675" y="7219950"/>
          <a:ext cx="514350" cy="2095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35"/>
  <sheetViews>
    <sheetView tabSelected="1" topLeftCell="A2" zoomScaleNormal="100" workbookViewId="0">
      <selection activeCell="Y2" sqref="Y2:AM14"/>
    </sheetView>
  </sheetViews>
  <sheetFormatPr defaultColWidth="3.5" defaultRowHeight="22.5" customHeight="1"/>
  <cols>
    <col min="1" max="26" width="3.5" style="17"/>
    <col min="27" max="27" width="6.5" style="17" bestFit="1" customWidth="1"/>
    <col min="28" max="16384" width="3.5" style="17"/>
  </cols>
  <sheetData>
    <row r="1" spans="1:39" ht="22.5" customHeight="1">
      <c r="A1" s="86" t="s">
        <v>12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22"/>
      <c r="X1" s="22"/>
      <c r="Y1" s="22"/>
      <c r="Z1" s="22"/>
      <c r="AA1" s="22"/>
      <c r="AB1" s="22"/>
      <c r="AC1" s="22"/>
    </row>
    <row r="2" spans="1:39" ht="22.5" customHeight="1">
      <c r="Y2" s="147" t="s">
        <v>56</v>
      </c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8"/>
    </row>
    <row r="3" spans="1:39" ht="22.5" customHeight="1">
      <c r="O3" s="40" t="s">
        <v>3</v>
      </c>
      <c r="P3" s="40"/>
      <c r="Q3" s="39"/>
      <c r="R3" s="20" t="s">
        <v>30</v>
      </c>
      <c r="S3" s="39"/>
      <c r="T3" s="20" t="s">
        <v>31</v>
      </c>
      <c r="U3" s="39"/>
      <c r="V3" s="20" t="s">
        <v>32</v>
      </c>
      <c r="Y3" s="149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50"/>
    </row>
    <row r="4" spans="1:39" ht="14.25">
      <c r="Y4" s="149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50"/>
    </row>
    <row r="5" spans="1:39" ht="22.5" customHeight="1">
      <c r="A5" s="17" t="s">
        <v>45</v>
      </c>
      <c r="B5" s="18"/>
      <c r="C5" s="18"/>
      <c r="Y5" s="149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50"/>
    </row>
    <row r="6" spans="1:39" ht="14.25">
      <c r="Y6" s="149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50"/>
    </row>
    <row r="7" spans="1:39" ht="22.5" customHeight="1">
      <c r="J7" s="17" t="s">
        <v>23</v>
      </c>
      <c r="N7" s="26"/>
      <c r="O7" s="26"/>
      <c r="P7" s="26"/>
      <c r="Q7" s="26"/>
      <c r="R7" s="26"/>
      <c r="S7" s="26"/>
      <c r="T7" s="26"/>
      <c r="U7" s="26"/>
      <c r="V7" s="26"/>
      <c r="Y7" s="149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50"/>
    </row>
    <row r="8" spans="1:39" ht="22.5" customHeight="1">
      <c r="J8" s="17" t="s">
        <v>24</v>
      </c>
      <c r="N8" s="26"/>
      <c r="O8" s="26"/>
      <c r="P8" s="26"/>
      <c r="Q8" s="26"/>
      <c r="R8" s="26"/>
      <c r="S8" s="26"/>
      <c r="T8" s="26"/>
      <c r="U8" s="26"/>
      <c r="V8" s="26"/>
      <c r="Y8" s="149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50"/>
    </row>
    <row r="9" spans="1:39" ht="22.5" customHeight="1">
      <c r="J9" s="17" t="s">
        <v>26</v>
      </c>
      <c r="N9" s="26"/>
      <c r="O9" s="26"/>
      <c r="P9" s="26"/>
      <c r="Q9" s="26"/>
      <c r="R9" s="26"/>
      <c r="S9" s="26"/>
      <c r="T9" s="26"/>
      <c r="U9" s="26"/>
      <c r="V9" s="35" t="s">
        <v>25</v>
      </c>
      <c r="Y9" s="149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50"/>
    </row>
    <row r="10" spans="1:39" ht="14.25">
      <c r="Y10" s="149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50"/>
    </row>
    <row r="11" spans="1:39" ht="14.25">
      <c r="Y11" s="149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50"/>
    </row>
    <row r="12" spans="1:39" ht="22.5" customHeight="1">
      <c r="B12" s="21" t="s">
        <v>3</v>
      </c>
      <c r="C12" s="39"/>
      <c r="D12" s="20" t="s">
        <v>4</v>
      </c>
      <c r="E12" s="39"/>
      <c r="F12" s="17" t="s">
        <v>27</v>
      </c>
      <c r="Y12" s="149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50"/>
    </row>
    <row r="13" spans="1:39" ht="22.5" customHeight="1">
      <c r="Y13" s="149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50"/>
    </row>
    <row r="14" spans="1:39" ht="14.25">
      <c r="Y14" s="151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3"/>
    </row>
    <row r="15" spans="1:39" ht="31.5" customHeight="1">
      <c r="G15" s="52" t="s">
        <v>28</v>
      </c>
      <c r="H15" s="52"/>
      <c r="I15" s="52"/>
      <c r="J15" s="45" t="str">
        <f>Q22</f>
        <v/>
      </c>
      <c r="K15" s="45"/>
      <c r="L15" s="45"/>
      <c r="M15" s="45"/>
      <c r="N15" s="45"/>
      <c r="O15" s="45"/>
      <c r="P15" s="45"/>
      <c r="Q15" s="24" t="s">
        <v>29</v>
      </c>
      <c r="U15" s="23"/>
      <c r="V15" s="19"/>
      <c r="W15" s="19"/>
    </row>
    <row r="16" spans="1:39" ht="14.25">
      <c r="Y16" s="38"/>
      <c r="Z16" s="17" t="s">
        <v>55</v>
      </c>
    </row>
    <row r="17" spans="1:27" ht="14.25"/>
    <row r="18" spans="1:27" ht="22.5" customHeight="1">
      <c r="A18" s="41" t="s">
        <v>52</v>
      </c>
      <c r="B18" s="41"/>
      <c r="C18" s="41"/>
      <c r="D18" s="41"/>
      <c r="E18" s="41"/>
      <c r="F18" s="41"/>
      <c r="G18" s="41"/>
      <c r="H18" s="42">
        <f>IF(A19="",SUM('明細書(1頁)'!E28,'明細書続紙(2頁)'!E28,'明細書続紙(3頁)'!E28),0)</f>
        <v>0</v>
      </c>
      <c r="I18" s="43"/>
      <c r="J18" s="43"/>
      <c r="K18" s="27" t="s">
        <v>13</v>
      </c>
      <c r="L18" s="48">
        <v>4420</v>
      </c>
      <c r="M18" s="49"/>
      <c r="N18" s="49"/>
      <c r="O18" s="49"/>
      <c r="P18" s="28" t="s">
        <v>14</v>
      </c>
      <c r="Q18" s="42">
        <f>H18*L18</f>
        <v>0</v>
      </c>
      <c r="R18" s="43"/>
      <c r="S18" s="43"/>
      <c r="T18" s="43"/>
      <c r="U18" s="43"/>
      <c r="V18" s="29" t="s">
        <v>14</v>
      </c>
    </row>
    <row r="19" spans="1:27" ht="22.5" customHeight="1">
      <c r="A19" s="30"/>
      <c r="B19" s="98" t="s">
        <v>47</v>
      </c>
      <c r="C19" s="99"/>
      <c r="D19" s="99"/>
      <c r="E19" s="99"/>
      <c r="F19" s="99"/>
      <c r="G19" s="100"/>
      <c r="H19" s="42">
        <f>IF(A19="",0,SUM('明細書(1頁)'!E28,'明細書続紙(2頁)'!E28,'明細書続紙(3頁)'!E28))</f>
        <v>0</v>
      </c>
      <c r="I19" s="43"/>
      <c r="J19" s="43"/>
      <c r="K19" s="27" t="s">
        <v>13</v>
      </c>
      <c r="L19" s="48">
        <v>4380</v>
      </c>
      <c r="M19" s="49"/>
      <c r="N19" s="49"/>
      <c r="O19" s="49"/>
      <c r="P19" s="28" t="s">
        <v>14</v>
      </c>
      <c r="Q19" s="42">
        <f>H19*L19</f>
        <v>0</v>
      </c>
      <c r="R19" s="43"/>
      <c r="S19" s="43"/>
      <c r="T19" s="43"/>
      <c r="U19" s="43"/>
      <c r="V19" s="29" t="s">
        <v>14</v>
      </c>
    </row>
    <row r="20" spans="1:27" ht="22.5" customHeight="1">
      <c r="A20" s="41" t="s">
        <v>15</v>
      </c>
      <c r="B20" s="41"/>
      <c r="C20" s="41"/>
      <c r="D20" s="41"/>
      <c r="E20" s="41"/>
      <c r="F20" s="41"/>
      <c r="G20" s="41"/>
      <c r="H20" s="42">
        <f>SUM('明細書(1頁)'!G28,'明細書続紙(2頁)'!G28,'明細書続紙(3頁)'!G28)</f>
        <v>0</v>
      </c>
      <c r="I20" s="43"/>
      <c r="J20" s="43"/>
      <c r="K20" s="27" t="s">
        <v>13</v>
      </c>
      <c r="L20" s="48">
        <v>3000</v>
      </c>
      <c r="M20" s="49"/>
      <c r="N20" s="49"/>
      <c r="O20" s="49"/>
      <c r="P20" s="28" t="s">
        <v>14</v>
      </c>
      <c r="Q20" s="42">
        <f>H20*L20</f>
        <v>0</v>
      </c>
      <c r="R20" s="43"/>
      <c r="S20" s="43"/>
      <c r="T20" s="43"/>
      <c r="U20" s="43"/>
      <c r="V20" s="29" t="s">
        <v>14</v>
      </c>
      <c r="Y20" s="37" t="s">
        <v>54</v>
      </c>
    </row>
    <row r="21" spans="1:27" ht="22.5" customHeight="1" thickBot="1">
      <c r="A21" s="44" t="s">
        <v>16</v>
      </c>
      <c r="B21" s="44"/>
      <c r="C21" s="44"/>
      <c r="D21" s="44"/>
      <c r="E21" s="44"/>
      <c r="F21" s="44"/>
      <c r="G21" s="44"/>
      <c r="H21" s="46">
        <f>SUM('明細書(1頁)'!I28,'明細書続紙(2頁)'!I28,'明細書続紙(3頁)'!I28)</f>
        <v>0</v>
      </c>
      <c r="I21" s="47"/>
      <c r="J21" s="47"/>
      <c r="K21" s="31" t="s">
        <v>13</v>
      </c>
      <c r="L21" s="50">
        <v>3000</v>
      </c>
      <c r="M21" s="51"/>
      <c r="N21" s="51"/>
      <c r="O21" s="51"/>
      <c r="P21" s="32" t="s">
        <v>14</v>
      </c>
      <c r="Q21" s="46">
        <f t="shared" ref="Q21" si="0">H21*L21</f>
        <v>0</v>
      </c>
      <c r="R21" s="47"/>
      <c r="S21" s="47"/>
      <c r="T21" s="47"/>
      <c r="U21" s="47"/>
      <c r="V21" s="33" t="s">
        <v>14</v>
      </c>
      <c r="Y21" s="37"/>
      <c r="AA21" s="25">
        <v>4420</v>
      </c>
    </row>
    <row r="22" spans="1:27" ht="22.5" customHeight="1" thickTop="1">
      <c r="A22" s="66" t="s">
        <v>17</v>
      </c>
      <c r="B22" s="66"/>
      <c r="C22" s="66"/>
      <c r="D22" s="66"/>
      <c r="E22" s="66"/>
      <c r="F22" s="66"/>
      <c r="G22" s="66"/>
      <c r="H22" s="67"/>
      <c r="I22" s="68"/>
      <c r="J22" s="68"/>
      <c r="K22" s="69"/>
      <c r="L22" s="70"/>
      <c r="M22" s="71"/>
      <c r="N22" s="71"/>
      <c r="O22" s="71"/>
      <c r="P22" s="72"/>
      <c r="Q22" s="95" t="str">
        <f>IF(SUM(Q18:U21)=0,"",SUM(Q18:U21))</f>
        <v/>
      </c>
      <c r="R22" s="96"/>
      <c r="S22" s="96"/>
      <c r="T22" s="96"/>
      <c r="U22" s="96"/>
      <c r="V22" s="34" t="s">
        <v>14</v>
      </c>
      <c r="Y22" s="37" t="s">
        <v>46</v>
      </c>
      <c r="AA22" s="25">
        <v>4380</v>
      </c>
    </row>
    <row r="23" spans="1:27" ht="14.25"/>
    <row r="24" spans="1:27" ht="22.5" customHeight="1">
      <c r="A24" s="17" t="s">
        <v>18</v>
      </c>
    </row>
    <row r="25" spans="1:27" ht="22.5" customHeight="1">
      <c r="A25" s="17" t="s">
        <v>19</v>
      </c>
    </row>
    <row r="26" spans="1:27" ht="14.25"/>
    <row r="27" spans="1:27" ht="22.5" customHeight="1">
      <c r="A27" s="17" t="s">
        <v>20</v>
      </c>
    </row>
    <row r="28" spans="1:27" ht="22.5" customHeight="1">
      <c r="A28" s="84" t="s">
        <v>33</v>
      </c>
      <c r="B28" s="84"/>
      <c r="C28" s="84"/>
      <c r="D28" s="84"/>
      <c r="E28" s="84"/>
      <c r="F28" s="84"/>
      <c r="G28" s="89" t="s">
        <v>34</v>
      </c>
      <c r="H28" s="89"/>
      <c r="I28" s="89"/>
      <c r="J28" s="89"/>
      <c r="K28" s="89"/>
      <c r="L28" s="90"/>
      <c r="M28" s="84" t="s">
        <v>41</v>
      </c>
      <c r="N28" s="84"/>
      <c r="O28" s="84"/>
      <c r="P28" s="84" t="s">
        <v>21</v>
      </c>
      <c r="Q28" s="84"/>
      <c r="R28" s="84"/>
      <c r="S28" s="84"/>
      <c r="T28" s="84"/>
      <c r="U28" s="84"/>
      <c r="V28" s="84"/>
    </row>
    <row r="29" spans="1:27" ht="18" customHeight="1">
      <c r="A29" s="78"/>
      <c r="B29" s="79"/>
      <c r="C29" s="79"/>
      <c r="D29" s="79"/>
      <c r="E29" s="93" t="s">
        <v>39</v>
      </c>
      <c r="F29" s="94"/>
      <c r="G29" s="78"/>
      <c r="H29" s="79"/>
      <c r="I29" s="79"/>
      <c r="J29" s="79"/>
      <c r="K29" s="93" t="s">
        <v>48</v>
      </c>
      <c r="L29" s="94"/>
      <c r="M29" s="85" t="s">
        <v>22</v>
      </c>
      <c r="N29" s="85"/>
      <c r="O29" s="85"/>
      <c r="P29" s="65"/>
      <c r="Q29" s="77"/>
      <c r="R29" s="77"/>
      <c r="S29" s="77"/>
      <c r="T29" s="77"/>
      <c r="U29" s="77"/>
      <c r="V29" s="97"/>
    </row>
    <row r="30" spans="1:27" ht="18" customHeight="1">
      <c r="A30" s="87"/>
      <c r="B30" s="88"/>
      <c r="C30" s="88"/>
      <c r="D30" s="88"/>
      <c r="E30" s="73" t="s">
        <v>37</v>
      </c>
      <c r="F30" s="74"/>
      <c r="G30" s="87"/>
      <c r="H30" s="88"/>
      <c r="I30" s="88"/>
      <c r="J30" s="88"/>
      <c r="K30" s="73" t="s">
        <v>35</v>
      </c>
      <c r="L30" s="74"/>
      <c r="M30" s="92" t="s">
        <v>40</v>
      </c>
      <c r="N30" s="92"/>
      <c r="O30" s="92"/>
      <c r="P30" s="65"/>
      <c r="Q30" s="77"/>
      <c r="R30" s="77"/>
      <c r="S30" s="77"/>
      <c r="T30" s="77"/>
      <c r="U30" s="77"/>
      <c r="V30" s="97"/>
    </row>
    <row r="31" spans="1:27" ht="18" customHeight="1">
      <c r="A31" s="62"/>
      <c r="B31" s="63"/>
      <c r="C31" s="63"/>
      <c r="D31" s="63"/>
      <c r="E31" s="75" t="s">
        <v>38</v>
      </c>
      <c r="F31" s="76"/>
      <c r="G31" s="62"/>
      <c r="H31" s="63"/>
      <c r="I31" s="63"/>
      <c r="J31" s="63"/>
      <c r="K31" s="75" t="s">
        <v>36</v>
      </c>
      <c r="L31" s="76"/>
      <c r="M31" s="91"/>
      <c r="N31" s="91"/>
      <c r="O31" s="91"/>
      <c r="P31" s="65"/>
      <c r="Q31" s="77"/>
      <c r="R31" s="77"/>
      <c r="S31" s="77"/>
      <c r="T31" s="77"/>
      <c r="U31" s="77"/>
      <c r="V31" s="97"/>
    </row>
    <row r="32" spans="1:27" ht="18" customHeight="1">
      <c r="A32" s="101" t="s">
        <v>50</v>
      </c>
      <c r="B32" s="102"/>
      <c r="C32" s="102"/>
      <c r="D32" s="102"/>
      <c r="E32" s="102"/>
      <c r="F32" s="103"/>
      <c r="G32" s="78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80"/>
    </row>
    <row r="33" spans="1:22" ht="18" customHeight="1">
      <c r="A33" s="104"/>
      <c r="B33" s="105"/>
      <c r="C33" s="105"/>
      <c r="D33" s="105"/>
      <c r="E33" s="105"/>
      <c r="F33" s="106"/>
      <c r="G33" s="81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3"/>
    </row>
    <row r="34" spans="1:22" ht="18" customHeight="1">
      <c r="A34" s="53" t="s">
        <v>49</v>
      </c>
      <c r="B34" s="54"/>
      <c r="C34" s="54"/>
      <c r="D34" s="54"/>
      <c r="E34" s="54"/>
      <c r="F34" s="55"/>
      <c r="G34" s="59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1"/>
    </row>
    <row r="35" spans="1:22" ht="18" customHeight="1">
      <c r="A35" s="56"/>
      <c r="B35" s="57"/>
      <c r="C35" s="57"/>
      <c r="D35" s="57"/>
      <c r="E35" s="57"/>
      <c r="F35" s="58"/>
      <c r="G35" s="62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4"/>
    </row>
  </sheetData>
  <mergeCells count="51">
    <mergeCell ref="V29:V31"/>
    <mergeCell ref="Q29:Q31"/>
    <mergeCell ref="B19:G19"/>
    <mergeCell ref="A32:F33"/>
    <mergeCell ref="H21:J21"/>
    <mergeCell ref="A1:V1"/>
    <mergeCell ref="A18:G18"/>
    <mergeCell ref="A29:D31"/>
    <mergeCell ref="G29:J31"/>
    <mergeCell ref="G28:L28"/>
    <mergeCell ref="H20:J20"/>
    <mergeCell ref="M31:O31"/>
    <mergeCell ref="M30:O30"/>
    <mergeCell ref="A28:F28"/>
    <mergeCell ref="K29:L29"/>
    <mergeCell ref="K30:L30"/>
    <mergeCell ref="K31:L31"/>
    <mergeCell ref="E29:F29"/>
    <mergeCell ref="Q22:U22"/>
    <mergeCell ref="H19:J19"/>
    <mergeCell ref="L19:O19"/>
    <mergeCell ref="A34:F35"/>
    <mergeCell ref="G34:V35"/>
    <mergeCell ref="P29:P31"/>
    <mergeCell ref="A22:G22"/>
    <mergeCell ref="H22:K22"/>
    <mergeCell ref="L22:P22"/>
    <mergeCell ref="E30:F30"/>
    <mergeCell ref="E31:F31"/>
    <mergeCell ref="S29:S31"/>
    <mergeCell ref="G32:V33"/>
    <mergeCell ref="U29:U31"/>
    <mergeCell ref="P28:V28"/>
    <mergeCell ref="M28:O28"/>
    <mergeCell ref="M29:O29"/>
    <mergeCell ref="R29:R31"/>
    <mergeCell ref="T29:T31"/>
    <mergeCell ref="O3:P3"/>
    <mergeCell ref="A20:G20"/>
    <mergeCell ref="H18:J18"/>
    <mergeCell ref="A21:G21"/>
    <mergeCell ref="J15:P15"/>
    <mergeCell ref="Q18:U18"/>
    <mergeCell ref="Q19:U19"/>
    <mergeCell ref="Q20:U20"/>
    <mergeCell ref="Q21:U21"/>
    <mergeCell ref="L18:O18"/>
    <mergeCell ref="L20:O20"/>
    <mergeCell ref="L21:O21"/>
    <mergeCell ref="G15:I15"/>
    <mergeCell ref="Y2:AM14"/>
  </mergeCells>
  <phoneticPr fontId="2"/>
  <dataValidations count="1">
    <dataValidation type="list" allowBlank="1" showInputMessage="1" showErrorMessage="1" sqref="A19">
      <formula1>$Y$21:$Y$22</formula1>
    </dataValidation>
  </dataValidations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  <colBreaks count="1" manualBreakCount="1">
    <brk id="22" max="3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0"/>
  <sheetViews>
    <sheetView zoomScaleNormal="100" zoomScaleSheetLayoutView="100" workbookViewId="0">
      <selection activeCell="E14" sqref="E14:F14"/>
    </sheetView>
  </sheetViews>
  <sheetFormatPr defaultRowHeight="13.5"/>
  <cols>
    <col min="1" max="1" width="6.125" style="14" customWidth="1"/>
    <col min="2" max="4" width="6.125" style="4" customWidth="1"/>
    <col min="5" max="9" width="6.125" style="15" customWidth="1"/>
    <col min="10" max="13" width="6.125" style="4" customWidth="1"/>
    <col min="14" max="26" width="7.625" style="4" customWidth="1"/>
    <col min="27" max="30" width="5.25" style="4" customWidth="1"/>
    <col min="31" max="16384" width="9" style="4"/>
  </cols>
  <sheetData>
    <row r="1" spans="1:16">
      <c r="A1" s="1"/>
      <c r="B1" s="2"/>
      <c r="C1" s="2"/>
      <c r="D1" s="2"/>
      <c r="E1" s="3"/>
      <c r="F1" s="3"/>
      <c r="G1" s="3"/>
      <c r="H1" s="3"/>
      <c r="I1" s="3"/>
      <c r="J1" s="2"/>
      <c r="K1" s="2"/>
      <c r="L1" s="110" t="s">
        <v>10</v>
      </c>
      <c r="M1" s="110"/>
    </row>
    <row r="2" spans="1:16" ht="30" customHeight="1">
      <c r="A2" s="119" t="s">
        <v>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6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6" s="11" customFormat="1" ht="30" customHeight="1">
      <c r="A4" s="120" t="s">
        <v>6</v>
      </c>
      <c r="B4" s="120"/>
      <c r="C4" s="120"/>
      <c r="D4" s="121"/>
      <c r="E4" s="121"/>
      <c r="F4" s="121"/>
      <c r="G4" s="121"/>
      <c r="H4" s="6"/>
      <c r="I4" s="7" t="s">
        <v>3</v>
      </c>
      <c r="J4" s="8" t="str">
        <f>IF(請求書!C12="","",請求書!C12)</f>
        <v/>
      </c>
      <c r="K4" s="9" t="s">
        <v>4</v>
      </c>
      <c r="L4" s="8" t="str">
        <f>IF(請求書!E12="","",請求書!E12)</f>
        <v/>
      </c>
      <c r="M4" s="10" t="s">
        <v>5</v>
      </c>
    </row>
    <row r="5" spans="1:16" ht="15" customHeight="1">
      <c r="A5" s="1"/>
      <c r="B5" s="2"/>
      <c r="C5" s="2"/>
      <c r="D5" s="2"/>
      <c r="E5" s="3"/>
      <c r="F5" s="3"/>
      <c r="G5" s="3"/>
      <c r="H5" s="3"/>
      <c r="I5" s="3"/>
      <c r="J5" s="2"/>
      <c r="K5" s="2"/>
      <c r="L5" s="2"/>
      <c r="M5" s="2"/>
    </row>
    <row r="6" spans="1:16" ht="15" customHeight="1">
      <c r="A6" s="128" t="s">
        <v>0</v>
      </c>
      <c r="B6" s="130" t="s">
        <v>1</v>
      </c>
      <c r="C6" s="131"/>
      <c r="D6" s="132"/>
      <c r="E6" s="140" t="s">
        <v>42</v>
      </c>
      <c r="F6" s="140"/>
      <c r="G6" s="141" t="s">
        <v>43</v>
      </c>
      <c r="H6" s="141"/>
      <c r="I6" s="141" t="s">
        <v>44</v>
      </c>
      <c r="J6" s="141"/>
      <c r="K6" s="130" t="s">
        <v>7</v>
      </c>
      <c r="L6" s="131"/>
      <c r="M6" s="132"/>
    </row>
    <row r="7" spans="1:16" ht="15" customHeight="1">
      <c r="A7" s="129"/>
      <c r="B7" s="133"/>
      <c r="C7" s="134"/>
      <c r="D7" s="135"/>
      <c r="E7" s="138">
        <f>IF(請求書!A19="",4420,IF(請求書!A19="有",4380,""))</f>
        <v>4420</v>
      </c>
      <c r="F7" s="139"/>
      <c r="G7" s="136">
        <v>3000</v>
      </c>
      <c r="H7" s="137"/>
      <c r="I7" s="136">
        <v>3000</v>
      </c>
      <c r="J7" s="137"/>
      <c r="K7" s="133"/>
      <c r="L7" s="134"/>
      <c r="M7" s="135"/>
      <c r="O7" s="36" t="s">
        <v>53</v>
      </c>
    </row>
    <row r="8" spans="1:16" ht="30" customHeight="1">
      <c r="A8" s="12">
        <v>1</v>
      </c>
      <c r="B8" s="125"/>
      <c r="C8" s="125"/>
      <c r="D8" s="125"/>
      <c r="E8" s="108"/>
      <c r="F8" s="108"/>
      <c r="G8" s="126"/>
      <c r="H8" s="127"/>
      <c r="I8" s="108"/>
      <c r="J8" s="108"/>
      <c r="K8" s="109">
        <f>IF(I8="○",SUM($E$7:$J$7),IF(G8="○",SUM($E$7:$H$7),IF(E8="○",$E$7,0)))</f>
        <v>0</v>
      </c>
      <c r="L8" s="109"/>
      <c r="M8" s="109"/>
      <c r="O8" s="36"/>
    </row>
    <row r="9" spans="1:16" ht="30" customHeight="1">
      <c r="A9" s="12">
        <v>2</v>
      </c>
      <c r="B9" s="125"/>
      <c r="C9" s="125"/>
      <c r="D9" s="125"/>
      <c r="E9" s="108"/>
      <c r="F9" s="108"/>
      <c r="G9" s="126"/>
      <c r="H9" s="127"/>
      <c r="I9" s="126"/>
      <c r="J9" s="127"/>
      <c r="K9" s="109">
        <f t="shared" ref="K9:K26" si="0">IF(I9="○",SUM($E$7:$J$7),IF(G9="○",SUM($E$7:$H$7),IF(E9="○",$E$7,0)))</f>
        <v>0</v>
      </c>
      <c r="L9" s="109"/>
      <c r="M9" s="109"/>
      <c r="O9" s="36" t="s">
        <v>51</v>
      </c>
    </row>
    <row r="10" spans="1:16" ht="30" customHeight="1">
      <c r="A10" s="12">
        <v>3</v>
      </c>
      <c r="B10" s="125"/>
      <c r="C10" s="125"/>
      <c r="D10" s="125"/>
      <c r="E10" s="108"/>
      <c r="F10" s="108"/>
      <c r="G10" s="108"/>
      <c r="H10" s="108"/>
      <c r="I10" s="108"/>
      <c r="J10" s="108"/>
      <c r="K10" s="109">
        <f t="shared" si="0"/>
        <v>0</v>
      </c>
      <c r="L10" s="109"/>
      <c r="M10" s="109"/>
    </row>
    <row r="11" spans="1:16" ht="30" customHeight="1">
      <c r="A11" s="12">
        <v>4</v>
      </c>
      <c r="B11" s="125"/>
      <c r="C11" s="125"/>
      <c r="D11" s="125"/>
      <c r="E11" s="108"/>
      <c r="F11" s="108"/>
      <c r="G11" s="126"/>
      <c r="H11" s="127"/>
      <c r="I11" s="108"/>
      <c r="J11" s="108"/>
      <c r="K11" s="109">
        <f t="shared" si="0"/>
        <v>0</v>
      </c>
      <c r="L11" s="109"/>
      <c r="M11" s="109"/>
      <c r="O11" s="38"/>
      <c r="P11" s="17" t="s">
        <v>55</v>
      </c>
    </row>
    <row r="12" spans="1:16" ht="30" customHeight="1">
      <c r="A12" s="12">
        <v>5</v>
      </c>
      <c r="B12" s="107"/>
      <c r="C12" s="107"/>
      <c r="D12" s="107"/>
      <c r="E12" s="108"/>
      <c r="F12" s="108"/>
      <c r="G12" s="108"/>
      <c r="H12" s="108"/>
      <c r="I12" s="108"/>
      <c r="J12" s="108"/>
      <c r="K12" s="109">
        <f t="shared" si="0"/>
        <v>0</v>
      </c>
      <c r="L12" s="109"/>
      <c r="M12" s="109"/>
    </row>
    <row r="13" spans="1:16" ht="30" customHeight="1">
      <c r="A13" s="12">
        <v>6</v>
      </c>
      <c r="B13" s="107"/>
      <c r="C13" s="107"/>
      <c r="D13" s="107"/>
      <c r="E13" s="108"/>
      <c r="F13" s="108"/>
      <c r="G13" s="108"/>
      <c r="H13" s="108"/>
      <c r="I13" s="108"/>
      <c r="J13" s="108"/>
      <c r="K13" s="109">
        <f t="shared" si="0"/>
        <v>0</v>
      </c>
      <c r="L13" s="109"/>
      <c r="M13" s="109"/>
    </row>
    <row r="14" spans="1:16" ht="30" customHeight="1">
      <c r="A14" s="12">
        <v>7</v>
      </c>
      <c r="B14" s="107"/>
      <c r="C14" s="107"/>
      <c r="D14" s="107"/>
      <c r="E14" s="108"/>
      <c r="F14" s="108"/>
      <c r="G14" s="108"/>
      <c r="H14" s="108"/>
      <c r="I14" s="108"/>
      <c r="J14" s="108"/>
      <c r="K14" s="109">
        <f t="shared" si="0"/>
        <v>0</v>
      </c>
      <c r="L14" s="109"/>
      <c r="M14" s="109"/>
    </row>
    <row r="15" spans="1:16" ht="30" customHeight="1">
      <c r="A15" s="12">
        <v>8</v>
      </c>
      <c r="B15" s="107"/>
      <c r="C15" s="107"/>
      <c r="D15" s="107"/>
      <c r="E15" s="108"/>
      <c r="F15" s="108"/>
      <c r="G15" s="108"/>
      <c r="H15" s="108"/>
      <c r="I15" s="108"/>
      <c r="J15" s="108"/>
      <c r="K15" s="109">
        <f t="shared" si="0"/>
        <v>0</v>
      </c>
      <c r="L15" s="109"/>
      <c r="M15" s="109"/>
    </row>
    <row r="16" spans="1:16" ht="30" customHeight="1">
      <c r="A16" s="12">
        <v>9</v>
      </c>
      <c r="B16" s="107"/>
      <c r="C16" s="107"/>
      <c r="D16" s="107"/>
      <c r="E16" s="108"/>
      <c r="F16" s="108"/>
      <c r="G16" s="108"/>
      <c r="H16" s="108"/>
      <c r="I16" s="108"/>
      <c r="J16" s="108"/>
      <c r="K16" s="109">
        <f t="shared" si="0"/>
        <v>0</v>
      </c>
      <c r="L16" s="109"/>
      <c r="M16" s="109"/>
    </row>
    <row r="17" spans="1:13" ht="30" customHeight="1">
      <c r="A17" s="12">
        <v>10</v>
      </c>
      <c r="B17" s="107"/>
      <c r="C17" s="107"/>
      <c r="D17" s="107"/>
      <c r="E17" s="108"/>
      <c r="F17" s="108"/>
      <c r="G17" s="108"/>
      <c r="H17" s="108"/>
      <c r="I17" s="108"/>
      <c r="J17" s="108"/>
      <c r="K17" s="109">
        <f t="shared" si="0"/>
        <v>0</v>
      </c>
      <c r="L17" s="109"/>
      <c r="M17" s="109"/>
    </row>
    <row r="18" spans="1:13" ht="30" customHeight="1">
      <c r="A18" s="12">
        <v>11</v>
      </c>
      <c r="B18" s="107"/>
      <c r="C18" s="107"/>
      <c r="D18" s="107"/>
      <c r="E18" s="108"/>
      <c r="F18" s="108"/>
      <c r="G18" s="108"/>
      <c r="H18" s="108"/>
      <c r="I18" s="108"/>
      <c r="J18" s="108"/>
      <c r="K18" s="109">
        <f t="shared" si="0"/>
        <v>0</v>
      </c>
      <c r="L18" s="109"/>
      <c r="M18" s="109"/>
    </row>
    <row r="19" spans="1:13" ht="30" customHeight="1">
      <c r="A19" s="12">
        <v>12</v>
      </c>
      <c r="B19" s="107"/>
      <c r="C19" s="107"/>
      <c r="D19" s="107"/>
      <c r="E19" s="108"/>
      <c r="F19" s="108"/>
      <c r="G19" s="108"/>
      <c r="H19" s="108"/>
      <c r="I19" s="108"/>
      <c r="J19" s="108"/>
      <c r="K19" s="109">
        <f t="shared" si="0"/>
        <v>0</v>
      </c>
      <c r="L19" s="109"/>
      <c r="M19" s="109"/>
    </row>
    <row r="20" spans="1:13" ht="30" customHeight="1">
      <c r="A20" s="12">
        <v>13</v>
      </c>
      <c r="B20" s="107"/>
      <c r="C20" s="107"/>
      <c r="D20" s="107"/>
      <c r="E20" s="108"/>
      <c r="F20" s="108"/>
      <c r="G20" s="108"/>
      <c r="H20" s="108"/>
      <c r="I20" s="108"/>
      <c r="J20" s="108"/>
      <c r="K20" s="109">
        <f t="shared" si="0"/>
        <v>0</v>
      </c>
      <c r="L20" s="109"/>
      <c r="M20" s="109"/>
    </row>
    <row r="21" spans="1:13" ht="30" customHeight="1">
      <c r="A21" s="12">
        <v>14</v>
      </c>
      <c r="B21" s="107"/>
      <c r="C21" s="107"/>
      <c r="D21" s="107"/>
      <c r="E21" s="108"/>
      <c r="F21" s="108"/>
      <c r="G21" s="108"/>
      <c r="H21" s="108"/>
      <c r="I21" s="108"/>
      <c r="J21" s="108"/>
      <c r="K21" s="109">
        <f t="shared" si="0"/>
        <v>0</v>
      </c>
      <c r="L21" s="109"/>
      <c r="M21" s="109"/>
    </row>
    <row r="22" spans="1:13" ht="30" customHeight="1">
      <c r="A22" s="12">
        <v>15</v>
      </c>
      <c r="B22" s="107"/>
      <c r="C22" s="107"/>
      <c r="D22" s="107"/>
      <c r="E22" s="108"/>
      <c r="F22" s="108"/>
      <c r="G22" s="108"/>
      <c r="H22" s="108"/>
      <c r="I22" s="108"/>
      <c r="J22" s="108"/>
      <c r="K22" s="109">
        <f t="shared" si="0"/>
        <v>0</v>
      </c>
      <c r="L22" s="109"/>
      <c r="M22" s="109"/>
    </row>
    <row r="23" spans="1:13" ht="30" customHeight="1">
      <c r="A23" s="12">
        <v>16</v>
      </c>
      <c r="B23" s="107"/>
      <c r="C23" s="107"/>
      <c r="D23" s="107"/>
      <c r="E23" s="108"/>
      <c r="F23" s="108"/>
      <c r="G23" s="108"/>
      <c r="H23" s="108"/>
      <c r="I23" s="108"/>
      <c r="J23" s="108"/>
      <c r="K23" s="109">
        <f t="shared" si="0"/>
        <v>0</v>
      </c>
      <c r="L23" s="109"/>
      <c r="M23" s="109"/>
    </row>
    <row r="24" spans="1:13" ht="30" customHeight="1">
      <c r="A24" s="12">
        <v>17</v>
      </c>
      <c r="B24" s="107"/>
      <c r="C24" s="107"/>
      <c r="D24" s="107"/>
      <c r="E24" s="108"/>
      <c r="F24" s="108"/>
      <c r="G24" s="108"/>
      <c r="H24" s="108"/>
      <c r="I24" s="108"/>
      <c r="J24" s="108"/>
      <c r="K24" s="109">
        <f t="shared" si="0"/>
        <v>0</v>
      </c>
      <c r="L24" s="109"/>
      <c r="M24" s="109"/>
    </row>
    <row r="25" spans="1:13" ht="30" customHeight="1">
      <c r="A25" s="12">
        <v>18</v>
      </c>
      <c r="B25" s="107"/>
      <c r="C25" s="107"/>
      <c r="D25" s="107"/>
      <c r="E25" s="108"/>
      <c r="F25" s="108"/>
      <c r="G25" s="108"/>
      <c r="H25" s="108"/>
      <c r="I25" s="108"/>
      <c r="J25" s="108"/>
      <c r="K25" s="109">
        <f t="shared" si="0"/>
        <v>0</v>
      </c>
      <c r="L25" s="109"/>
      <c r="M25" s="109"/>
    </row>
    <row r="26" spans="1:13" ht="30" customHeight="1">
      <c r="A26" s="12">
        <v>19</v>
      </c>
      <c r="B26" s="107"/>
      <c r="C26" s="107"/>
      <c r="D26" s="107"/>
      <c r="E26" s="108"/>
      <c r="F26" s="108"/>
      <c r="G26" s="108"/>
      <c r="H26" s="108"/>
      <c r="I26" s="108"/>
      <c r="J26" s="108"/>
      <c r="K26" s="109">
        <f t="shared" si="0"/>
        <v>0</v>
      </c>
      <c r="L26" s="109"/>
      <c r="M26" s="109"/>
    </row>
    <row r="27" spans="1:13" ht="30" customHeight="1" thickBot="1">
      <c r="A27" s="13">
        <v>20</v>
      </c>
      <c r="B27" s="122"/>
      <c r="C27" s="122"/>
      <c r="D27" s="122"/>
      <c r="E27" s="123"/>
      <c r="F27" s="123"/>
      <c r="G27" s="123"/>
      <c r="H27" s="123"/>
      <c r="I27" s="123"/>
      <c r="J27" s="123"/>
      <c r="K27" s="124">
        <f t="shared" ref="K27" si="1">IF(I27="○",SUM($E$7:$J$7),IF(G27="○",SUM($E$7:$H$7),IF(E27="○",$E$7,0)))</f>
        <v>0</v>
      </c>
      <c r="L27" s="124"/>
      <c r="M27" s="124"/>
    </row>
    <row r="28" spans="1:13" ht="30" customHeight="1" thickTop="1">
      <c r="A28" s="111" t="s">
        <v>8</v>
      </c>
      <c r="B28" s="112"/>
      <c r="C28" s="112"/>
      <c r="D28" s="113"/>
      <c r="E28" s="114">
        <f>COUNTIF(E8:F27,"○")</f>
        <v>0</v>
      </c>
      <c r="F28" s="115"/>
      <c r="G28" s="114">
        <f t="shared" ref="G28" si="2">COUNTIF(G8:H27,"○")</f>
        <v>0</v>
      </c>
      <c r="H28" s="115"/>
      <c r="I28" s="114">
        <f t="shared" ref="I28" si="3">COUNTIF(I8:J27,"○")</f>
        <v>0</v>
      </c>
      <c r="J28" s="115"/>
      <c r="K28" s="116">
        <f>SUM(K8:M27)</f>
        <v>0</v>
      </c>
      <c r="L28" s="117"/>
      <c r="M28" s="118"/>
    </row>
    <row r="29" spans="1:13" ht="20.100000000000001" customHeight="1"/>
    <row r="30" spans="1:13" ht="20.100000000000001" customHeight="1"/>
  </sheetData>
  <mergeCells count="118">
    <mergeCell ref="A6:A7"/>
    <mergeCell ref="B6:D7"/>
    <mergeCell ref="G7:H7"/>
    <mergeCell ref="I7:J7"/>
    <mergeCell ref="K6:M7"/>
    <mergeCell ref="E7:F7"/>
    <mergeCell ref="E6:F6"/>
    <mergeCell ref="I6:J6"/>
    <mergeCell ref="G6:H6"/>
    <mergeCell ref="K8:M8"/>
    <mergeCell ref="E8:F8"/>
    <mergeCell ref="G8:H8"/>
    <mergeCell ref="I8:J8"/>
    <mergeCell ref="B8:D8"/>
    <mergeCell ref="B9:D9"/>
    <mergeCell ref="E9:F9"/>
    <mergeCell ref="G9:H9"/>
    <mergeCell ref="I9:J9"/>
    <mergeCell ref="K9:M9"/>
    <mergeCell ref="B10:D10"/>
    <mergeCell ref="E10:F10"/>
    <mergeCell ref="G10:H10"/>
    <mergeCell ref="I10:J10"/>
    <mergeCell ref="K10:M10"/>
    <mergeCell ref="B11:D11"/>
    <mergeCell ref="E11:F11"/>
    <mergeCell ref="G11:H11"/>
    <mergeCell ref="I11:J11"/>
    <mergeCell ref="K11:M11"/>
    <mergeCell ref="B12:D12"/>
    <mergeCell ref="E12:F12"/>
    <mergeCell ref="G12:H12"/>
    <mergeCell ref="I12:J12"/>
    <mergeCell ref="K12:M12"/>
    <mergeCell ref="B13:D13"/>
    <mergeCell ref="E13:F13"/>
    <mergeCell ref="G13:H13"/>
    <mergeCell ref="I13:J13"/>
    <mergeCell ref="K13:M13"/>
    <mergeCell ref="B14:D14"/>
    <mergeCell ref="E14:F14"/>
    <mergeCell ref="G14:H14"/>
    <mergeCell ref="I14:J14"/>
    <mergeCell ref="K14:M14"/>
    <mergeCell ref="B15:D15"/>
    <mergeCell ref="E15:F15"/>
    <mergeCell ref="G15:H15"/>
    <mergeCell ref="I15:J15"/>
    <mergeCell ref="K15:M15"/>
    <mergeCell ref="B16:D16"/>
    <mergeCell ref="E16:F16"/>
    <mergeCell ref="G16:H16"/>
    <mergeCell ref="I16:J16"/>
    <mergeCell ref="K16:M16"/>
    <mergeCell ref="B17:D17"/>
    <mergeCell ref="E17:F17"/>
    <mergeCell ref="G17:H17"/>
    <mergeCell ref="I17:J17"/>
    <mergeCell ref="K17:M17"/>
    <mergeCell ref="B18:D18"/>
    <mergeCell ref="E18:F18"/>
    <mergeCell ref="G18:H18"/>
    <mergeCell ref="I18:J18"/>
    <mergeCell ref="K18:M18"/>
    <mergeCell ref="B19:D19"/>
    <mergeCell ref="E19:F19"/>
    <mergeCell ref="G19:H19"/>
    <mergeCell ref="I19:J19"/>
    <mergeCell ref="K19:M19"/>
    <mergeCell ref="B23:D23"/>
    <mergeCell ref="E23:F23"/>
    <mergeCell ref="G23:H23"/>
    <mergeCell ref="I23:J23"/>
    <mergeCell ref="K23:M23"/>
    <mergeCell ref="B20:D20"/>
    <mergeCell ref="E20:F20"/>
    <mergeCell ref="G20:H20"/>
    <mergeCell ref="I20:J20"/>
    <mergeCell ref="K20:M20"/>
    <mergeCell ref="B21:D21"/>
    <mergeCell ref="E21:F21"/>
    <mergeCell ref="G21:H21"/>
    <mergeCell ref="I21:J21"/>
    <mergeCell ref="K21:M21"/>
    <mergeCell ref="L1:M1"/>
    <mergeCell ref="A28:D28"/>
    <mergeCell ref="E28:F28"/>
    <mergeCell ref="G28:H28"/>
    <mergeCell ref="I28:J28"/>
    <mergeCell ref="K28:M28"/>
    <mergeCell ref="A2:M2"/>
    <mergeCell ref="A4:C4"/>
    <mergeCell ref="D4:G4"/>
    <mergeCell ref="B27:D27"/>
    <mergeCell ref="E27:F27"/>
    <mergeCell ref="G27:H27"/>
    <mergeCell ref="I27:J27"/>
    <mergeCell ref="K27:M27"/>
    <mergeCell ref="B25:D25"/>
    <mergeCell ref="E25:F25"/>
    <mergeCell ref="G25:H25"/>
    <mergeCell ref="I25:J25"/>
    <mergeCell ref="K25:M25"/>
    <mergeCell ref="B22:D22"/>
    <mergeCell ref="E22:F22"/>
    <mergeCell ref="G22:H22"/>
    <mergeCell ref="I22:J22"/>
    <mergeCell ref="K22:M22"/>
    <mergeCell ref="B26:D26"/>
    <mergeCell ref="E26:F26"/>
    <mergeCell ref="G26:H26"/>
    <mergeCell ref="I26:J26"/>
    <mergeCell ref="K26:M26"/>
    <mergeCell ref="B24:D24"/>
    <mergeCell ref="E24:F24"/>
    <mergeCell ref="G24:H24"/>
    <mergeCell ref="I24:J24"/>
    <mergeCell ref="K24:M24"/>
  </mergeCells>
  <phoneticPr fontId="2"/>
  <dataValidations count="1">
    <dataValidation type="list" allowBlank="1" showInputMessage="1" showErrorMessage="1" sqref="E8:J27">
      <formula1>$O$8:$O$9</formula1>
    </dataValidation>
  </dataValidations>
  <printOptions horizontalCentered="1" verticalCentered="1"/>
  <pageMargins left="0.43307086614173229" right="0.43307086614173229" top="0.55118110236220474" bottom="0.55118110236220474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0"/>
  <sheetViews>
    <sheetView zoomScaleNormal="100" workbookViewId="0">
      <selection activeCell="I12" sqref="I12:J12"/>
    </sheetView>
  </sheetViews>
  <sheetFormatPr defaultRowHeight="13.5"/>
  <cols>
    <col min="1" max="1" width="6.125" style="1" customWidth="1"/>
    <col min="2" max="4" width="6.125" style="2" customWidth="1"/>
    <col min="5" max="9" width="6.125" style="3" customWidth="1"/>
    <col min="10" max="13" width="6.125" style="2" customWidth="1"/>
    <col min="14" max="26" width="7.625" style="2" customWidth="1"/>
    <col min="27" max="30" width="5.25" style="2" customWidth="1"/>
    <col min="31" max="16384" width="9" style="2"/>
  </cols>
  <sheetData>
    <row r="1" spans="1:16">
      <c r="L1" s="110" t="s">
        <v>9</v>
      </c>
      <c r="M1" s="110"/>
    </row>
    <row r="2" spans="1:16" ht="30" customHeight="1">
      <c r="A2" s="119" t="s">
        <v>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6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6" s="16" customFormat="1" ht="30" customHeight="1">
      <c r="A4" s="120" t="s">
        <v>6</v>
      </c>
      <c r="B4" s="120"/>
      <c r="C4" s="120"/>
      <c r="D4" s="144">
        <f>'明細書(1頁)'!D4:G4</f>
        <v>0</v>
      </c>
      <c r="E4" s="144"/>
      <c r="F4" s="144"/>
      <c r="G4" s="144"/>
      <c r="H4" s="6"/>
      <c r="I4" s="7" t="s">
        <v>3</v>
      </c>
      <c r="J4" s="8" t="str">
        <f>'明細書(1頁)'!J4</f>
        <v/>
      </c>
      <c r="K4" s="9" t="s">
        <v>4</v>
      </c>
      <c r="L4" s="8" t="str">
        <f>'明細書(1頁)'!L4</f>
        <v/>
      </c>
      <c r="M4" s="10" t="s">
        <v>5</v>
      </c>
    </row>
    <row r="5" spans="1:16" ht="15" customHeight="1"/>
    <row r="6" spans="1:16" s="4" customFormat="1" ht="15" customHeight="1">
      <c r="A6" s="128" t="s">
        <v>0</v>
      </c>
      <c r="B6" s="130" t="s">
        <v>1</v>
      </c>
      <c r="C6" s="131"/>
      <c r="D6" s="132"/>
      <c r="E6" s="141" t="s">
        <v>42</v>
      </c>
      <c r="F6" s="141"/>
      <c r="G6" s="141" t="s">
        <v>43</v>
      </c>
      <c r="H6" s="141"/>
      <c r="I6" s="141" t="s">
        <v>44</v>
      </c>
      <c r="J6" s="141"/>
      <c r="K6" s="130" t="s">
        <v>7</v>
      </c>
      <c r="L6" s="131"/>
      <c r="M6" s="132"/>
    </row>
    <row r="7" spans="1:16" s="4" customFormat="1" ht="15" customHeight="1">
      <c r="A7" s="129"/>
      <c r="B7" s="133"/>
      <c r="C7" s="134"/>
      <c r="D7" s="135"/>
      <c r="E7" s="136">
        <f>'明細書(1頁)'!E7</f>
        <v>4420</v>
      </c>
      <c r="F7" s="137"/>
      <c r="G7" s="136">
        <v>3000</v>
      </c>
      <c r="H7" s="137"/>
      <c r="I7" s="136">
        <v>3000</v>
      </c>
      <c r="J7" s="137"/>
      <c r="K7" s="133"/>
      <c r="L7" s="134"/>
      <c r="M7" s="135"/>
      <c r="O7" s="36" t="s">
        <v>53</v>
      </c>
    </row>
    <row r="8" spans="1:16" ht="30" customHeight="1">
      <c r="A8" s="12">
        <v>21</v>
      </c>
      <c r="B8" s="107"/>
      <c r="C8" s="107"/>
      <c r="D8" s="107"/>
      <c r="E8" s="108"/>
      <c r="F8" s="108"/>
      <c r="G8" s="126"/>
      <c r="H8" s="127"/>
      <c r="I8" s="108"/>
      <c r="J8" s="108"/>
      <c r="K8" s="142"/>
      <c r="L8" s="142"/>
      <c r="M8" s="142"/>
      <c r="O8" s="36"/>
      <c r="P8" s="4"/>
    </row>
    <row r="9" spans="1:16" ht="30" customHeight="1">
      <c r="A9" s="12">
        <v>22</v>
      </c>
      <c r="B9" s="107"/>
      <c r="C9" s="107"/>
      <c r="D9" s="107"/>
      <c r="E9" s="108"/>
      <c r="F9" s="108"/>
      <c r="G9" s="126"/>
      <c r="H9" s="127"/>
      <c r="I9" s="126"/>
      <c r="J9" s="127"/>
      <c r="K9" s="142"/>
      <c r="L9" s="142"/>
      <c r="M9" s="142"/>
      <c r="O9" s="36" t="s">
        <v>51</v>
      </c>
      <c r="P9" s="4"/>
    </row>
    <row r="10" spans="1:16" ht="30" customHeight="1">
      <c r="A10" s="12">
        <v>23</v>
      </c>
      <c r="B10" s="107"/>
      <c r="C10" s="107"/>
      <c r="D10" s="107"/>
      <c r="E10" s="108"/>
      <c r="F10" s="108"/>
      <c r="G10" s="108"/>
      <c r="H10" s="108"/>
      <c r="I10" s="108"/>
      <c r="J10" s="108"/>
      <c r="K10" s="142"/>
      <c r="L10" s="142"/>
      <c r="M10" s="142"/>
      <c r="O10" s="4"/>
      <c r="P10" s="4"/>
    </row>
    <row r="11" spans="1:16" ht="30" customHeight="1">
      <c r="A11" s="12">
        <v>24</v>
      </c>
      <c r="B11" s="107"/>
      <c r="C11" s="107"/>
      <c r="D11" s="107"/>
      <c r="E11" s="108"/>
      <c r="F11" s="108"/>
      <c r="G11" s="126"/>
      <c r="H11" s="127"/>
      <c r="I11" s="108"/>
      <c r="J11" s="108"/>
      <c r="K11" s="142"/>
      <c r="L11" s="142"/>
      <c r="M11" s="142"/>
      <c r="O11" s="38"/>
      <c r="P11" s="17" t="s">
        <v>55</v>
      </c>
    </row>
    <row r="12" spans="1:16" ht="30" customHeight="1">
      <c r="A12" s="12">
        <v>25</v>
      </c>
      <c r="B12" s="107"/>
      <c r="C12" s="107"/>
      <c r="D12" s="107"/>
      <c r="E12" s="108"/>
      <c r="F12" s="108"/>
      <c r="G12" s="108"/>
      <c r="H12" s="108"/>
      <c r="I12" s="108"/>
      <c r="J12" s="108"/>
      <c r="K12" s="142"/>
      <c r="L12" s="142"/>
      <c r="M12" s="142"/>
    </row>
    <row r="13" spans="1:16" ht="30" customHeight="1">
      <c r="A13" s="12">
        <v>26</v>
      </c>
      <c r="B13" s="107"/>
      <c r="C13" s="107"/>
      <c r="D13" s="107"/>
      <c r="E13" s="108"/>
      <c r="F13" s="108"/>
      <c r="G13" s="108"/>
      <c r="H13" s="108"/>
      <c r="I13" s="108"/>
      <c r="J13" s="108"/>
      <c r="K13" s="142"/>
      <c r="L13" s="142"/>
      <c r="M13" s="142"/>
    </row>
    <row r="14" spans="1:16" ht="30" customHeight="1">
      <c r="A14" s="12">
        <v>27</v>
      </c>
      <c r="B14" s="107"/>
      <c r="C14" s="107"/>
      <c r="D14" s="107"/>
      <c r="E14" s="108"/>
      <c r="F14" s="108"/>
      <c r="G14" s="108"/>
      <c r="H14" s="108"/>
      <c r="I14" s="108"/>
      <c r="J14" s="108"/>
      <c r="K14" s="142"/>
      <c r="L14" s="142"/>
      <c r="M14" s="142"/>
    </row>
    <row r="15" spans="1:16" ht="30" customHeight="1">
      <c r="A15" s="12">
        <v>28</v>
      </c>
      <c r="B15" s="107"/>
      <c r="C15" s="107"/>
      <c r="D15" s="107"/>
      <c r="E15" s="108"/>
      <c r="F15" s="108"/>
      <c r="G15" s="108"/>
      <c r="H15" s="108"/>
      <c r="I15" s="108"/>
      <c r="J15" s="108"/>
      <c r="K15" s="142"/>
      <c r="L15" s="142"/>
      <c r="M15" s="142"/>
    </row>
    <row r="16" spans="1:16" ht="30" customHeight="1">
      <c r="A16" s="12">
        <v>29</v>
      </c>
      <c r="B16" s="107"/>
      <c r="C16" s="107"/>
      <c r="D16" s="107"/>
      <c r="E16" s="108"/>
      <c r="F16" s="108"/>
      <c r="G16" s="108"/>
      <c r="H16" s="108"/>
      <c r="I16" s="108"/>
      <c r="J16" s="108"/>
      <c r="K16" s="142"/>
      <c r="L16" s="142"/>
      <c r="M16" s="142"/>
    </row>
    <row r="17" spans="1:13" ht="30" customHeight="1">
      <c r="A17" s="12">
        <v>30</v>
      </c>
      <c r="B17" s="107"/>
      <c r="C17" s="107"/>
      <c r="D17" s="107"/>
      <c r="E17" s="108"/>
      <c r="F17" s="108"/>
      <c r="G17" s="108"/>
      <c r="H17" s="108"/>
      <c r="I17" s="108"/>
      <c r="J17" s="108"/>
      <c r="K17" s="142"/>
      <c r="L17" s="142"/>
      <c r="M17" s="142"/>
    </row>
    <row r="18" spans="1:13" ht="30" customHeight="1">
      <c r="A18" s="12">
        <v>31</v>
      </c>
      <c r="B18" s="107"/>
      <c r="C18" s="107"/>
      <c r="D18" s="107"/>
      <c r="E18" s="108"/>
      <c r="F18" s="108"/>
      <c r="G18" s="108"/>
      <c r="H18" s="108"/>
      <c r="I18" s="108"/>
      <c r="J18" s="108"/>
      <c r="K18" s="142"/>
      <c r="L18" s="142"/>
      <c r="M18" s="142"/>
    </row>
    <row r="19" spans="1:13" ht="30" customHeight="1">
      <c r="A19" s="12">
        <v>32</v>
      </c>
      <c r="B19" s="107"/>
      <c r="C19" s="107"/>
      <c r="D19" s="107"/>
      <c r="E19" s="108"/>
      <c r="F19" s="108"/>
      <c r="G19" s="108"/>
      <c r="H19" s="108"/>
      <c r="I19" s="108"/>
      <c r="J19" s="108"/>
      <c r="K19" s="142"/>
      <c r="L19" s="142"/>
      <c r="M19" s="142"/>
    </row>
    <row r="20" spans="1:13" ht="30" customHeight="1">
      <c r="A20" s="12">
        <v>33</v>
      </c>
      <c r="B20" s="107"/>
      <c r="C20" s="107"/>
      <c r="D20" s="107"/>
      <c r="E20" s="108"/>
      <c r="F20" s="108"/>
      <c r="G20" s="108"/>
      <c r="H20" s="108"/>
      <c r="I20" s="108"/>
      <c r="J20" s="108"/>
      <c r="K20" s="142"/>
      <c r="L20" s="142"/>
      <c r="M20" s="142"/>
    </row>
    <row r="21" spans="1:13" ht="30" customHeight="1">
      <c r="A21" s="12">
        <v>34</v>
      </c>
      <c r="B21" s="107"/>
      <c r="C21" s="107"/>
      <c r="D21" s="107"/>
      <c r="E21" s="108"/>
      <c r="F21" s="108"/>
      <c r="G21" s="108"/>
      <c r="H21" s="108"/>
      <c r="I21" s="108"/>
      <c r="J21" s="108"/>
      <c r="K21" s="142"/>
      <c r="L21" s="142"/>
      <c r="M21" s="142"/>
    </row>
    <row r="22" spans="1:13" ht="30" customHeight="1">
      <c r="A22" s="12">
        <v>35</v>
      </c>
      <c r="B22" s="107"/>
      <c r="C22" s="107"/>
      <c r="D22" s="107"/>
      <c r="E22" s="108"/>
      <c r="F22" s="108"/>
      <c r="G22" s="108"/>
      <c r="H22" s="108"/>
      <c r="I22" s="108"/>
      <c r="J22" s="108"/>
      <c r="K22" s="142"/>
      <c r="L22" s="142"/>
      <c r="M22" s="142"/>
    </row>
    <row r="23" spans="1:13" ht="30" customHeight="1">
      <c r="A23" s="12">
        <v>36</v>
      </c>
      <c r="B23" s="107"/>
      <c r="C23" s="107"/>
      <c r="D23" s="107"/>
      <c r="E23" s="108"/>
      <c r="F23" s="108"/>
      <c r="G23" s="108"/>
      <c r="H23" s="108"/>
      <c r="I23" s="108"/>
      <c r="J23" s="108"/>
      <c r="K23" s="142"/>
      <c r="L23" s="142"/>
      <c r="M23" s="142"/>
    </row>
    <row r="24" spans="1:13" ht="30" customHeight="1">
      <c r="A24" s="12">
        <v>37</v>
      </c>
      <c r="B24" s="107"/>
      <c r="C24" s="107"/>
      <c r="D24" s="107"/>
      <c r="E24" s="108"/>
      <c r="F24" s="108"/>
      <c r="G24" s="108"/>
      <c r="H24" s="108"/>
      <c r="I24" s="108"/>
      <c r="J24" s="108"/>
      <c r="K24" s="142"/>
      <c r="L24" s="142"/>
      <c r="M24" s="142"/>
    </row>
    <row r="25" spans="1:13" ht="30" customHeight="1">
      <c r="A25" s="12">
        <v>38</v>
      </c>
      <c r="B25" s="107"/>
      <c r="C25" s="107"/>
      <c r="D25" s="107"/>
      <c r="E25" s="108"/>
      <c r="F25" s="108"/>
      <c r="G25" s="108"/>
      <c r="H25" s="108"/>
      <c r="I25" s="108"/>
      <c r="J25" s="108"/>
      <c r="K25" s="142"/>
      <c r="L25" s="142"/>
      <c r="M25" s="142"/>
    </row>
    <row r="26" spans="1:13" ht="30" customHeight="1">
      <c r="A26" s="12">
        <v>39</v>
      </c>
      <c r="B26" s="107"/>
      <c r="C26" s="107"/>
      <c r="D26" s="107"/>
      <c r="E26" s="108"/>
      <c r="F26" s="108"/>
      <c r="G26" s="108"/>
      <c r="H26" s="108"/>
      <c r="I26" s="108"/>
      <c r="J26" s="108"/>
      <c r="K26" s="142"/>
      <c r="L26" s="142"/>
      <c r="M26" s="142"/>
    </row>
    <row r="27" spans="1:13" ht="30" customHeight="1" thickBot="1">
      <c r="A27" s="12">
        <v>40</v>
      </c>
      <c r="B27" s="122"/>
      <c r="C27" s="122"/>
      <c r="D27" s="122"/>
      <c r="E27" s="123"/>
      <c r="F27" s="123"/>
      <c r="G27" s="123"/>
      <c r="H27" s="123"/>
      <c r="I27" s="123"/>
      <c r="J27" s="123"/>
      <c r="K27" s="143"/>
      <c r="L27" s="143"/>
      <c r="M27" s="143"/>
    </row>
    <row r="28" spans="1:13" ht="30" customHeight="1" thickTop="1">
      <c r="A28" s="111" t="s">
        <v>8</v>
      </c>
      <c r="B28" s="112"/>
      <c r="C28" s="112"/>
      <c r="D28" s="113"/>
      <c r="E28" s="114">
        <f>COUNTIF(E8:F27,"〇")</f>
        <v>0</v>
      </c>
      <c r="F28" s="115"/>
      <c r="G28" s="114">
        <f t="shared" ref="G28" si="0">COUNTIF(G8:H27,"〇")</f>
        <v>0</v>
      </c>
      <c r="H28" s="115"/>
      <c r="I28" s="114">
        <f>COUNTIF(I8:J27,"〇")</f>
        <v>0</v>
      </c>
      <c r="J28" s="115"/>
      <c r="K28" s="116">
        <f>SUM(K8:M27)</f>
        <v>0</v>
      </c>
      <c r="L28" s="117"/>
      <c r="M28" s="118"/>
    </row>
    <row r="29" spans="1:13" ht="20.100000000000001" customHeight="1"/>
    <row r="30" spans="1:13" ht="20.100000000000001" customHeight="1"/>
  </sheetData>
  <mergeCells count="118">
    <mergeCell ref="A2:M2"/>
    <mergeCell ref="A4:C4"/>
    <mergeCell ref="D4:G4"/>
    <mergeCell ref="E6:F6"/>
    <mergeCell ref="G6:H6"/>
    <mergeCell ref="I6:J6"/>
    <mergeCell ref="B8:D8"/>
    <mergeCell ref="E8:F8"/>
    <mergeCell ref="G8:H8"/>
    <mergeCell ref="I8:J8"/>
    <mergeCell ref="K8:M8"/>
    <mergeCell ref="A6:A7"/>
    <mergeCell ref="B6:D7"/>
    <mergeCell ref="K6:M7"/>
    <mergeCell ref="E7:F7"/>
    <mergeCell ref="G7:H7"/>
    <mergeCell ref="I7:J7"/>
    <mergeCell ref="B9:D9"/>
    <mergeCell ref="E9:F9"/>
    <mergeCell ref="G9:H9"/>
    <mergeCell ref="I9:J9"/>
    <mergeCell ref="K9:M9"/>
    <mergeCell ref="B10:D10"/>
    <mergeCell ref="E10:F10"/>
    <mergeCell ref="G10:H10"/>
    <mergeCell ref="I10:J10"/>
    <mergeCell ref="K10:M10"/>
    <mergeCell ref="B11:D11"/>
    <mergeCell ref="E11:F11"/>
    <mergeCell ref="G11:H11"/>
    <mergeCell ref="I11:J11"/>
    <mergeCell ref="K11:M11"/>
    <mergeCell ref="B12:D12"/>
    <mergeCell ref="E12:F12"/>
    <mergeCell ref="G12:H12"/>
    <mergeCell ref="I12:J12"/>
    <mergeCell ref="K12:M12"/>
    <mergeCell ref="B13:D13"/>
    <mergeCell ref="E13:F13"/>
    <mergeCell ref="G13:H13"/>
    <mergeCell ref="I13:J13"/>
    <mergeCell ref="K13:M13"/>
    <mergeCell ref="B14:D14"/>
    <mergeCell ref="E14:F14"/>
    <mergeCell ref="G14:H14"/>
    <mergeCell ref="I14:J14"/>
    <mergeCell ref="K14:M14"/>
    <mergeCell ref="B15:D15"/>
    <mergeCell ref="E15:F15"/>
    <mergeCell ref="G15:H15"/>
    <mergeCell ref="I15:J15"/>
    <mergeCell ref="K15:M15"/>
    <mergeCell ref="B16:D16"/>
    <mergeCell ref="E16:F16"/>
    <mergeCell ref="G16:H16"/>
    <mergeCell ref="I16:J16"/>
    <mergeCell ref="K16:M16"/>
    <mergeCell ref="B17:D17"/>
    <mergeCell ref="E17:F17"/>
    <mergeCell ref="G17:H17"/>
    <mergeCell ref="I17:J17"/>
    <mergeCell ref="K17:M17"/>
    <mergeCell ref="B18:D18"/>
    <mergeCell ref="E18:F18"/>
    <mergeCell ref="G18:H18"/>
    <mergeCell ref="I18:J18"/>
    <mergeCell ref="K18:M18"/>
    <mergeCell ref="B19:D19"/>
    <mergeCell ref="E19:F19"/>
    <mergeCell ref="G19:H19"/>
    <mergeCell ref="I19:J19"/>
    <mergeCell ref="K19:M19"/>
    <mergeCell ref="B20:D20"/>
    <mergeCell ref="E20:F20"/>
    <mergeCell ref="G20:H20"/>
    <mergeCell ref="I20:J20"/>
    <mergeCell ref="K20:M20"/>
    <mergeCell ref="B21:D21"/>
    <mergeCell ref="E21:F21"/>
    <mergeCell ref="G21:H21"/>
    <mergeCell ref="I21:J21"/>
    <mergeCell ref="K21:M21"/>
    <mergeCell ref="I25:J25"/>
    <mergeCell ref="K25:M25"/>
    <mergeCell ref="B22:D22"/>
    <mergeCell ref="E22:F22"/>
    <mergeCell ref="G22:H22"/>
    <mergeCell ref="I22:J22"/>
    <mergeCell ref="K22:M22"/>
    <mergeCell ref="B23:D23"/>
    <mergeCell ref="E23:F23"/>
    <mergeCell ref="G23:H23"/>
    <mergeCell ref="I23:J23"/>
    <mergeCell ref="K23:M23"/>
    <mergeCell ref="A28:D28"/>
    <mergeCell ref="E28:F28"/>
    <mergeCell ref="G28:H28"/>
    <mergeCell ref="I28:J28"/>
    <mergeCell ref="K28:M28"/>
    <mergeCell ref="L1:M1"/>
    <mergeCell ref="B26:D26"/>
    <mergeCell ref="E26:F26"/>
    <mergeCell ref="G26:H26"/>
    <mergeCell ref="I26:J26"/>
    <mergeCell ref="K26:M26"/>
    <mergeCell ref="B27:D27"/>
    <mergeCell ref="E27:F27"/>
    <mergeCell ref="G27:H27"/>
    <mergeCell ref="I27:J27"/>
    <mergeCell ref="K27:M27"/>
    <mergeCell ref="B24:D24"/>
    <mergeCell ref="E24:F24"/>
    <mergeCell ref="G24:H24"/>
    <mergeCell ref="I24:J24"/>
    <mergeCell ref="K24:M24"/>
    <mergeCell ref="B25:D25"/>
    <mergeCell ref="E25:F25"/>
    <mergeCell ref="G25:H25"/>
  </mergeCells>
  <phoneticPr fontId="2"/>
  <dataValidations count="1">
    <dataValidation type="list" allowBlank="1" showInputMessage="1" showErrorMessage="1" sqref="E8:J27">
      <formula1>$O$8:$O$9</formula1>
    </dataValidation>
  </dataValidations>
  <printOptions horizontalCentered="1" verticalCentered="1"/>
  <pageMargins left="0.43307086614173229" right="0.43307086614173229" top="0.55118110236220474" bottom="0.55118110236220474" header="0.31496062992125984" footer="0.31496062992125984"/>
  <pageSetup paperSize="9" orientation="portrait" cellComments="asDisplayed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0"/>
  <sheetViews>
    <sheetView zoomScaleNormal="100" workbookViewId="0">
      <selection activeCell="R9" sqref="R9"/>
    </sheetView>
  </sheetViews>
  <sheetFormatPr defaultRowHeight="13.5"/>
  <cols>
    <col min="1" max="1" width="6.125" style="1" customWidth="1"/>
    <col min="2" max="4" width="6.125" style="2" customWidth="1"/>
    <col min="5" max="9" width="6.125" style="3" customWidth="1"/>
    <col min="10" max="13" width="6.125" style="2" customWidth="1"/>
    <col min="14" max="26" width="7.625" style="2" customWidth="1"/>
    <col min="27" max="30" width="5.25" style="2" customWidth="1"/>
    <col min="31" max="16384" width="9" style="2"/>
  </cols>
  <sheetData>
    <row r="1" spans="1:16">
      <c r="L1" s="110" t="s">
        <v>11</v>
      </c>
      <c r="M1" s="110"/>
    </row>
    <row r="2" spans="1:16" ht="30" customHeight="1">
      <c r="A2" s="119" t="s">
        <v>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6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6" s="16" customFormat="1" ht="30" customHeight="1">
      <c r="A4" s="120" t="s">
        <v>6</v>
      </c>
      <c r="B4" s="120"/>
      <c r="C4" s="120"/>
      <c r="D4" s="144">
        <f>'明細書(1頁)'!D4:G4</f>
        <v>0</v>
      </c>
      <c r="E4" s="144"/>
      <c r="F4" s="144"/>
      <c r="G4" s="144"/>
      <c r="H4" s="6"/>
      <c r="I4" s="7" t="s">
        <v>3</v>
      </c>
      <c r="J4" s="8" t="str">
        <f>'明細書(1頁)'!J4</f>
        <v/>
      </c>
      <c r="K4" s="9" t="s">
        <v>4</v>
      </c>
      <c r="L4" s="8" t="str">
        <f>'明細書(1頁)'!L4</f>
        <v/>
      </c>
      <c r="M4" s="10" t="s">
        <v>5</v>
      </c>
    </row>
    <row r="5" spans="1:16" ht="15" customHeight="1"/>
    <row r="6" spans="1:16" s="4" customFormat="1" ht="15" customHeight="1">
      <c r="A6" s="128" t="s">
        <v>0</v>
      </c>
      <c r="B6" s="130" t="s">
        <v>1</v>
      </c>
      <c r="C6" s="131"/>
      <c r="D6" s="132"/>
      <c r="E6" s="141" t="s">
        <v>42</v>
      </c>
      <c r="F6" s="141"/>
      <c r="G6" s="141" t="s">
        <v>43</v>
      </c>
      <c r="H6" s="141"/>
      <c r="I6" s="141" t="s">
        <v>44</v>
      </c>
      <c r="J6" s="141"/>
      <c r="K6" s="130" t="s">
        <v>7</v>
      </c>
      <c r="L6" s="131"/>
      <c r="M6" s="132"/>
    </row>
    <row r="7" spans="1:16" s="4" customFormat="1" ht="15" customHeight="1">
      <c r="A7" s="129"/>
      <c r="B7" s="133"/>
      <c r="C7" s="134"/>
      <c r="D7" s="135"/>
      <c r="E7" s="136">
        <f>'明細書(1頁)'!E7</f>
        <v>4420</v>
      </c>
      <c r="F7" s="137"/>
      <c r="G7" s="136">
        <v>3000</v>
      </c>
      <c r="H7" s="137"/>
      <c r="I7" s="136">
        <v>3000</v>
      </c>
      <c r="J7" s="137"/>
      <c r="K7" s="133"/>
      <c r="L7" s="134"/>
      <c r="M7" s="135"/>
      <c r="O7" s="36" t="s">
        <v>53</v>
      </c>
    </row>
    <row r="8" spans="1:16" ht="30" customHeight="1">
      <c r="A8" s="12">
        <v>41</v>
      </c>
      <c r="B8" s="107"/>
      <c r="C8" s="107"/>
      <c r="D8" s="107"/>
      <c r="E8" s="108"/>
      <c r="F8" s="108"/>
      <c r="G8" s="126"/>
      <c r="H8" s="127"/>
      <c r="I8" s="108"/>
      <c r="J8" s="108"/>
      <c r="K8" s="142"/>
      <c r="L8" s="142"/>
      <c r="M8" s="142"/>
      <c r="O8" s="36"/>
      <c r="P8" s="4"/>
    </row>
    <row r="9" spans="1:16" ht="30" customHeight="1">
      <c r="A9" s="12">
        <v>42</v>
      </c>
      <c r="B9" s="107"/>
      <c r="C9" s="107"/>
      <c r="D9" s="107"/>
      <c r="E9" s="108"/>
      <c r="F9" s="108"/>
      <c r="G9" s="126"/>
      <c r="H9" s="127"/>
      <c r="I9" s="126"/>
      <c r="J9" s="127"/>
      <c r="K9" s="142"/>
      <c r="L9" s="142"/>
      <c r="M9" s="142"/>
      <c r="O9" s="36" t="s">
        <v>51</v>
      </c>
      <c r="P9" s="4"/>
    </row>
    <row r="10" spans="1:16" ht="30" customHeight="1">
      <c r="A10" s="12">
        <v>43</v>
      </c>
      <c r="B10" s="107"/>
      <c r="C10" s="107"/>
      <c r="D10" s="107"/>
      <c r="E10" s="108"/>
      <c r="F10" s="108"/>
      <c r="G10" s="108"/>
      <c r="H10" s="108"/>
      <c r="I10" s="108"/>
      <c r="J10" s="108"/>
      <c r="K10" s="142"/>
      <c r="L10" s="142"/>
      <c r="M10" s="142"/>
      <c r="O10" s="4"/>
      <c r="P10" s="4"/>
    </row>
    <row r="11" spans="1:16" ht="30" customHeight="1">
      <c r="A11" s="12">
        <v>44</v>
      </c>
      <c r="B11" s="107"/>
      <c r="C11" s="107"/>
      <c r="D11" s="107"/>
      <c r="E11" s="108"/>
      <c r="F11" s="108"/>
      <c r="G11" s="126"/>
      <c r="H11" s="127"/>
      <c r="I11" s="108"/>
      <c r="J11" s="108"/>
      <c r="K11" s="142"/>
      <c r="L11" s="142"/>
      <c r="M11" s="142"/>
      <c r="O11" s="38"/>
      <c r="P11" s="17" t="s">
        <v>55</v>
      </c>
    </row>
    <row r="12" spans="1:16" ht="30" customHeight="1">
      <c r="A12" s="12">
        <v>45</v>
      </c>
      <c r="B12" s="107"/>
      <c r="C12" s="107"/>
      <c r="D12" s="107"/>
      <c r="E12" s="108"/>
      <c r="F12" s="108"/>
      <c r="G12" s="108"/>
      <c r="H12" s="108"/>
      <c r="I12" s="108"/>
      <c r="J12" s="108"/>
      <c r="K12" s="142"/>
      <c r="L12" s="142"/>
      <c r="M12" s="142"/>
    </row>
    <row r="13" spans="1:16" ht="30" customHeight="1">
      <c r="A13" s="12">
        <v>46</v>
      </c>
      <c r="B13" s="107"/>
      <c r="C13" s="107"/>
      <c r="D13" s="107"/>
      <c r="E13" s="108"/>
      <c r="F13" s="108"/>
      <c r="G13" s="108"/>
      <c r="H13" s="108"/>
      <c r="I13" s="108"/>
      <c r="J13" s="108"/>
      <c r="K13" s="142"/>
      <c r="L13" s="142"/>
      <c r="M13" s="142"/>
    </row>
    <row r="14" spans="1:16" ht="30" customHeight="1">
      <c r="A14" s="12">
        <v>47</v>
      </c>
      <c r="B14" s="107"/>
      <c r="C14" s="107"/>
      <c r="D14" s="107"/>
      <c r="E14" s="108"/>
      <c r="F14" s="108"/>
      <c r="G14" s="108"/>
      <c r="H14" s="108"/>
      <c r="I14" s="108"/>
      <c r="J14" s="108"/>
      <c r="K14" s="142"/>
      <c r="L14" s="142"/>
      <c r="M14" s="142"/>
    </row>
    <row r="15" spans="1:16" ht="30" customHeight="1">
      <c r="A15" s="12">
        <v>48</v>
      </c>
      <c r="B15" s="107"/>
      <c r="C15" s="107"/>
      <c r="D15" s="107"/>
      <c r="E15" s="108"/>
      <c r="F15" s="108"/>
      <c r="G15" s="108"/>
      <c r="H15" s="108"/>
      <c r="I15" s="108"/>
      <c r="J15" s="108"/>
      <c r="K15" s="142"/>
      <c r="L15" s="142"/>
      <c r="M15" s="142"/>
    </row>
    <row r="16" spans="1:16" ht="30" customHeight="1">
      <c r="A16" s="12">
        <v>49</v>
      </c>
      <c r="B16" s="107"/>
      <c r="C16" s="107"/>
      <c r="D16" s="107"/>
      <c r="E16" s="108"/>
      <c r="F16" s="108"/>
      <c r="G16" s="108"/>
      <c r="H16" s="108"/>
      <c r="I16" s="108"/>
      <c r="J16" s="108"/>
      <c r="K16" s="142"/>
      <c r="L16" s="142"/>
      <c r="M16" s="142"/>
    </row>
    <row r="17" spans="1:13" ht="30" customHeight="1">
      <c r="A17" s="12">
        <v>50</v>
      </c>
      <c r="B17" s="107"/>
      <c r="C17" s="107"/>
      <c r="D17" s="107"/>
      <c r="E17" s="108"/>
      <c r="F17" s="108"/>
      <c r="G17" s="108"/>
      <c r="H17" s="108"/>
      <c r="I17" s="108"/>
      <c r="J17" s="108"/>
      <c r="K17" s="142"/>
      <c r="L17" s="142"/>
      <c r="M17" s="142"/>
    </row>
    <row r="18" spans="1:13" ht="30" customHeight="1">
      <c r="A18" s="12">
        <v>51</v>
      </c>
      <c r="B18" s="107"/>
      <c r="C18" s="107"/>
      <c r="D18" s="107"/>
      <c r="E18" s="108"/>
      <c r="F18" s="108"/>
      <c r="G18" s="108"/>
      <c r="H18" s="108"/>
      <c r="I18" s="108"/>
      <c r="J18" s="108"/>
      <c r="K18" s="142"/>
      <c r="L18" s="142"/>
      <c r="M18" s="142"/>
    </row>
    <row r="19" spans="1:13" ht="30" customHeight="1">
      <c r="A19" s="12">
        <v>52</v>
      </c>
      <c r="B19" s="107"/>
      <c r="C19" s="107"/>
      <c r="D19" s="107"/>
      <c r="E19" s="108"/>
      <c r="F19" s="108"/>
      <c r="G19" s="108"/>
      <c r="H19" s="108"/>
      <c r="I19" s="108"/>
      <c r="J19" s="108"/>
      <c r="K19" s="142"/>
      <c r="L19" s="142"/>
      <c r="M19" s="142"/>
    </row>
    <row r="20" spans="1:13" ht="30" customHeight="1">
      <c r="A20" s="12">
        <v>53</v>
      </c>
      <c r="B20" s="107"/>
      <c r="C20" s="107"/>
      <c r="D20" s="107"/>
      <c r="E20" s="108"/>
      <c r="F20" s="108"/>
      <c r="G20" s="108"/>
      <c r="H20" s="108"/>
      <c r="I20" s="108"/>
      <c r="J20" s="108"/>
      <c r="K20" s="142"/>
      <c r="L20" s="142"/>
      <c r="M20" s="142"/>
    </row>
    <row r="21" spans="1:13" ht="30" customHeight="1">
      <c r="A21" s="12">
        <v>54</v>
      </c>
      <c r="B21" s="107"/>
      <c r="C21" s="107"/>
      <c r="D21" s="107"/>
      <c r="E21" s="108"/>
      <c r="F21" s="108"/>
      <c r="G21" s="108"/>
      <c r="H21" s="108"/>
      <c r="I21" s="108"/>
      <c r="J21" s="108"/>
      <c r="K21" s="142"/>
      <c r="L21" s="142"/>
      <c r="M21" s="142"/>
    </row>
    <row r="22" spans="1:13" ht="30" customHeight="1">
      <c r="A22" s="12">
        <v>55</v>
      </c>
      <c r="B22" s="107"/>
      <c r="C22" s="107"/>
      <c r="D22" s="107"/>
      <c r="E22" s="108"/>
      <c r="F22" s="108"/>
      <c r="G22" s="108"/>
      <c r="H22" s="108"/>
      <c r="I22" s="108"/>
      <c r="J22" s="108"/>
      <c r="K22" s="142"/>
      <c r="L22" s="142"/>
      <c r="M22" s="142"/>
    </row>
    <row r="23" spans="1:13" ht="30" customHeight="1">
      <c r="A23" s="12">
        <v>56</v>
      </c>
      <c r="B23" s="107"/>
      <c r="C23" s="107"/>
      <c r="D23" s="107"/>
      <c r="E23" s="108"/>
      <c r="F23" s="108"/>
      <c r="G23" s="108"/>
      <c r="H23" s="108"/>
      <c r="I23" s="108"/>
      <c r="J23" s="108"/>
      <c r="K23" s="142"/>
      <c r="L23" s="142"/>
      <c r="M23" s="142"/>
    </row>
    <row r="24" spans="1:13" ht="30" customHeight="1">
      <c r="A24" s="12">
        <v>57</v>
      </c>
      <c r="B24" s="107"/>
      <c r="C24" s="107"/>
      <c r="D24" s="107"/>
      <c r="E24" s="108"/>
      <c r="F24" s="108"/>
      <c r="G24" s="108"/>
      <c r="H24" s="108"/>
      <c r="I24" s="108"/>
      <c r="J24" s="108"/>
      <c r="K24" s="142"/>
      <c r="L24" s="142"/>
      <c r="M24" s="142"/>
    </row>
    <row r="25" spans="1:13" ht="30" customHeight="1">
      <c r="A25" s="12">
        <v>58</v>
      </c>
      <c r="B25" s="107"/>
      <c r="C25" s="107"/>
      <c r="D25" s="107"/>
      <c r="E25" s="108"/>
      <c r="F25" s="108"/>
      <c r="G25" s="108"/>
      <c r="H25" s="108"/>
      <c r="I25" s="108"/>
      <c r="J25" s="108"/>
      <c r="K25" s="142"/>
      <c r="L25" s="142"/>
      <c r="M25" s="142"/>
    </row>
    <row r="26" spans="1:13" ht="30" customHeight="1">
      <c r="A26" s="12">
        <v>59</v>
      </c>
      <c r="B26" s="107"/>
      <c r="C26" s="107"/>
      <c r="D26" s="107"/>
      <c r="E26" s="108"/>
      <c r="F26" s="108"/>
      <c r="G26" s="108"/>
      <c r="H26" s="108"/>
      <c r="I26" s="108"/>
      <c r="J26" s="108"/>
      <c r="K26" s="142"/>
      <c r="L26" s="142"/>
      <c r="M26" s="142"/>
    </row>
    <row r="27" spans="1:13" ht="30" customHeight="1" thickBot="1">
      <c r="A27" s="12">
        <v>60</v>
      </c>
      <c r="B27" s="122"/>
      <c r="C27" s="122"/>
      <c r="D27" s="122"/>
      <c r="E27" s="123"/>
      <c r="F27" s="123"/>
      <c r="G27" s="123"/>
      <c r="H27" s="123"/>
      <c r="I27" s="123"/>
      <c r="J27" s="123"/>
      <c r="K27" s="143"/>
      <c r="L27" s="143"/>
      <c r="M27" s="143"/>
    </row>
    <row r="28" spans="1:13" ht="30" customHeight="1" thickTop="1">
      <c r="A28" s="111" t="s">
        <v>8</v>
      </c>
      <c r="B28" s="112"/>
      <c r="C28" s="112"/>
      <c r="D28" s="113"/>
      <c r="E28" s="114">
        <f t="shared" ref="E28" si="0">COUNTIF(E8:F27,"〇")</f>
        <v>0</v>
      </c>
      <c r="F28" s="115"/>
      <c r="G28" s="114">
        <f t="shared" ref="G28" si="1">COUNTIF(G8:H27,"〇")</f>
        <v>0</v>
      </c>
      <c r="H28" s="115"/>
      <c r="I28" s="114">
        <f>COUNTIF(I8:J27,"〇")</f>
        <v>0</v>
      </c>
      <c r="J28" s="115"/>
      <c r="K28" s="116">
        <f>SUM(K8:M27)</f>
        <v>0</v>
      </c>
      <c r="L28" s="117"/>
      <c r="M28" s="118"/>
    </row>
    <row r="29" spans="1:13" ht="20.100000000000001" customHeight="1"/>
    <row r="30" spans="1:13" ht="20.100000000000001" customHeight="1"/>
  </sheetData>
  <mergeCells count="118">
    <mergeCell ref="L1:M1"/>
    <mergeCell ref="A2:M2"/>
    <mergeCell ref="A4:C4"/>
    <mergeCell ref="D4:G4"/>
    <mergeCell ref="E6:F6"/>
    <mergeCell ref="G6:H6"/>
    <mergeCell ref="I6:J6"/>
    <mergeCell ref="A6:A7"/>
    <mergeCell ref="B6:D7"/>
    <mergeCell ref="K6:M7"/>
    <mergeCell ref="E7:F7"/>
    <mergeCell ref="G7:H7"/>
    <mergeCell ref="I7:J7"/>
    <mergeCell ref="B8:D8"/>
    <mergeCell ref="E8:F8"/>
    <mergeCell ref="G8:H8"/>
    <mergeCell ref="I8:J8"/>
    <mergeCell ref="K8:M8"/>
    <mergeCell ref="B9:D9"/>
    <mergeCell ref="E9:F9"/>
    <mergeCell ref="G9:H9"/>
    <mergeCell ref="I9:J9"/>
    <mergeCell ref="K9:M9"/>
    <mergeCell ref="B10:D10"/>
    <mergeCell ref="E10:F10"/>
    <mergeCell ref="G10:H10"/>
    <mergeCell ref="I10:J10"/>
    <mergeCell ref="K10:M10"/>
    <mergeCell ref="B11:D11"/>
    <mergeCell ref="E11:F11"/>
    <mergeCell ref="G11:H11"/>
    <mergeCell ref="I11:J11"/>
    <mergeCell ref="K11:M11"/>
    <mergeCell ref="B12:D12"/>
    <mergeCell ref="E12:F12"/>
    <mergeCell ref="G12:H12"/>
    <mergeCell ref="I12:J12"/>
    <mergeCell ref="K12:M12"/>
    <mergeCell ref="B13:D13"/>
    <mergeCell ref="E13:F13"/>
    <mergeCell ref="G13:H13"/>
    <mergeCell ref="I13:J13"/>
    <mergeCell ref="K13:M13"/>
    <mergeCell ref="B14:D14"/>
    <mergeCell ref="E14:F14"/>
    <mergeCell ref="G14:H14"/>
    <mergeCell ref="I14:J14"/>
    <mergeCell ref="K14:M14"/>
    <mergeCell ref="B15:D15"/>
    <mergeCell ref="E15:F15"/>
    <mergeCell ref="G15:H15"/>
    <mergeCell ref="I15:J15"/>
    <mergeCell ref="K15:M15"/>
    <mergeCell ref="B16:D16"/>
    <mergeCell ref="E16:F16"/>
    <mergeCell ref="G16:H16"/>
    <mergeCell ref="I16:J16"/>
    <mergeCell ref="K16:M16"/>
    <mergeCell ref="B17:D17"/>
    <mergeCell ref="E17:F17"/>
    <mergeCell ref="G17:H17"/>
    <mergeCell ref="I17:J17"/>
    <mergeCell ref="K17:M17"/>
    <mergeCell ref="B18:D18"/>
    <mergeCell ref="E18:F18"/>
    <mergeCell ref="G18:H18"/>
    <mergeCell ref="I18:J18"/>
    <mergeCell ref="K18:M18"/>
    <mergeCell ref="B19:D19"/>
    <mergeCell ref="E19:F19"/>
    <mergeCell ref="G19:H19"/>
    <mergeCell ref="I19:J19"/>
    <mergeCell ref="K19:M19"/>
    <mergeCell ref="B20:D20"/>
    <mergeCell ref="E20:F20"/>
    <mergeCell ref="G20:H20"/>
    <mergeCell ref="I20:J20"/>
    <mergeCell ref="K20:M20"/>
    <mergeCell ref="B21:D21"/>
    <mergeCell ref="E21:F21"/>
    <mergeCell ref="G21:H21"/>
    <mergeCell ref="I21:J21"/>
    <mergeCell ref="K21:M21"/>
    <mergeCell ref="B22:D22"/>
    <mergeCell ref="E22:F22"/>
    <mergeCell ref="G22:H22"/>
    <mergeCell ref="I22:J22"/>
    <mergeCell ref="K22:M22"/>
    <mergeCell ref="B23:D23"/>
    <mergeCell ref="E23:F23"/>
    <mergeCell ref="G23:H23"/>
    <mergeCell ref="I23:J23"/>
    <mergeCell ref="K23:M23"/>
    <mergeCell ref="B24:D24"/>
    <mergeCell ref="E24:F24"/>
    <mergeCell ref="G24:H24"/>
    <mergeCell ref="I24:J24"/>
    <mergeCell ref="K24:M24"/>
    <mergeCell ref="B25:D25"/>
    <mergeCell ref="E25:F25"/>
    <mergeCell ref="G25:H25"/>
    <mergeCell ref="I25:J25"/>
    <mergeCell ref="K25:M25"/>
    <mergeCell ref="A28:D28"/>
    <mergeCell ref="E28:F28"/>
    <mergeCell ref="G28:H28"/>
    <mergeCell ref="I28:J28"/>
    <mergeCell ref="K28:M28"/>
    <mergeCell ref="B26:D26"/>
    <mergeCell ref="E26:F26"/>
    <mergeCell ref="G26:H26"/>
    <mergeCell ref="I26:J26"/>
    <mergeCell ref="K26:M26"/>
    <mergeCell ref="B27:D27"/>
    <mergeCell ref="E27:F27"/>
    <mergeCell ref="G27:H27"/>
    <mergeCell ref="I27:J27"/>
    <mergeCell ref="K27:M27"/>
  </mergeCells>
  <phoneticPr fontId="2"/>
  <dataValidations disablePrompts="1" count="1">
    <dataValidation type="list" allowBlank="1" showInputMessage="1" showErrorMessage="1" sqref="E8:J27">
      <formula1>$O$8:$O$9</formula1>
    </dataValidation>
  </dataValidations>
  <printOptions horizontalCentered="1" verticalCentered="1"/>
  <pageMargins left="0.43307086614173229" right="0.43307086614173229" top="0.55118110236220474" bottom="0.55118110236220474" header="0.31496062992125984" footer="0.31496062992125984"/>
  <pageSetup paperSize="9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</vt:lpstr>
      <vt:lpstr>明細書(1頁)</vt:lpstr>
      <vt:lpstr>明細書続紙(2頁)</vt:lpstr>
      <vt:lpstr>明細書続紙(3頁)</vt:lpstr>
      <vt:lpstr>請求書!Print_Area</vt:lpstr>
      <vt:lpstr>'明細書(1頁)'!Print_Area</vt:lpstr>
      <vt:lpstr>'明細書続紙(2頁)'!Print_Area</vt:lpstr>
      <vt:lpstr>'明細書続紙(3頁)'!Print_Area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0403</dc:creator>
  <cp:lastModifiedBy>0455</cp:lastModifiedBy>
  <cp:lastPrinted>2024-05-01T06:07:23Z</cp:lastPrinted>
  <dcterms:created xsi:type="dcterms:W3CDTF">2021-04-26T04:30:24Z</dcterms:created>
  <dcterms:modified xsi:type="dcterms:W3CDTF">2024-05-01T06:08:32Z</dcterms:modified>
</cp:coreProperties>
</file>